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17535" windowHeight="10680"/>
  </bookViews>
  <sheets>
    <sheet name="ER CONSOLIDADO" sheetId="1" r:id="rId1"/>
    <sheet name="CTA. CORRIENTE ER" sheetId="2" r:id="rId2"/>
    <sheet name="BG CTA. CORRIENTE" sheetId="3" r:id="rId3"/>
    <sheet name="BC CTA. CORRIENTE" sheetId="4" r:id="rId4"/>
    <sheet name="CONCILIACION CTA. CORRIENTE" sheetId="5" r:id="rId5"/>
    <sheet name="F.M. ER" sheetId="6" r:id="rId6"/>
    <sheet name="F.M. BG" sheetId="7" r:id="rId7"/>
    <sheet name="F.M. BC" sheetId="8" r:id="rId8"/>
    <sheet name="F.M. CONCILIACION" sheetId="9" r:id="rId9"/>
    <sheet name="PTMO. EXT. URG E.R." sheetId="10" r:id="rId10"/>
    <sheet name="PTMO. EXT. URG BG" sheetId="11" r:id="rId11"/>
    <sheet name="PTMO. EXT. URG BC" sheetId="12" r:id="rId12"/>
    <sheet name="PTMO. EXT. URG CONCILIACION" sheetId="13" r:id="rId13"/>
    <sheet name="CONTRUCCION E.R." sheetId="14" r:id="rId14"/>
    <sheet name="CONTRUCCION BG" sheetId="15" r:id="rId15"/>
    <sheet name="CONSTUCCION BC" sheetId="16" r:id="rId16"/>
    <sheet name="CONSTUCCION CONCILIACION" sheetId="17" r:id="rId17"/>
    <sheet name="Hoja18" sheetId="18" r:id="rId18"/>
  </sheets>
  <calcPr calcId="124519"/>
</workbook>
</file>

<file path=xl/calcChain.xml><?xml version="1.0" encoding="utf-8"?>
<calcChain xmlns="http://schemas.openxmlformats.org/spreadsheetml/2006/main">
  <c r="H14" i="17"/>
  <c r="H31" s="1"/>
  <c r="H67" i="13" l="1"/>
  <c r="I67" s="1"/>
  <c r="I61"/>
  <c r="I72" s="1"/>
  <c r="I30"/>
  <c r="I18"/>
  <c r="L24" i="11"/>
  <c r="K24"/>
  <c r="J24"/>
  <c r="I24"/>
  <c r="L18"/>
  <c r="L27" s="1"/>
  <c r="K18"/>
  <c r="K27" s="1"/>
  <c r="J18"/>
  <c r="J27" s="1"/>
  <c r="I18"/>
  <c r="I27" s="1"/>
  <c r="F11"/>
  <c r="F29" s="1"/>
  <c r="E11"/>
  <c r="E29" s="1"/>
  <c r="D11"/>
  <c r="D29" s="1"/>
  <c r="C11"/>
  <c r="C29" s="1"/>
  <c r="L10"/>
  <c r="L12" s="1"/>
  <c r="L29" s="1"/>
  <c r="K10"/>
  <c r="K12" s="1"/>
  <c r="K29" s="1"/>
  <c r="J10"/>
  <c r="J12" s="1"/>
  <c r="J29" s="1"/>
  <c r="I10"/>
  <c r="I12" s="1"/>
  <c r="I29" s="1"/>
  <c r="I14" i="9"/>
  <c r="I27" s="1"/>
  <c r="H30" i="8"/>
  <c r="F30"/>
  <c r="D30"/>
  <c r="H24"/>
  <c r="F24"/>
  <c r="D24"/>
  <c r="E26" i="7"/>
  <c r="D26"/>
  <c r="C26"/>
  <c r="L24"/>
  <c r="K24"/>
  <c r="J24"/>
  <c r="I24"/>
  <c r="F14"/>
  <c r="F26" s="1"/>
  <c r="E14"/>
  <c r="D14"/>
  <c r="C14"/>
  <c r="L12"/>
  <c r="L26" s="1"/>
  <c r="K12"/>
  <c r="K26" s="1"/>
  <c r="J12"/>
  <c r="J26" s="1"/>
  <c r="I12"/>
  <c r="I26" s="1"/>
  <c r="F27" i="6"/>
  <c r="E27"/>
  <c r="D27"/>
  <c r="C27"/>
  <c r="H26"/>
  <c r="H25"/>
  <c r="H24"/>
  <c r="H27" s="1"/>
  <c r="F19"/>
  <c r="F29" s="1"/>
  <c r="E19"/>
  <c r="E29" s="1"/>
  <c r="D19"/>
  <c r="D29" s="1"/>
  <c r="C19"/>
  <c r="C29" s="1"/>
  <c r="H18"/>
  <c r="H17"/>
  <c r="H16"/>
  <c r="H19" s="1"/>
  <c r="H29" s="1"/>
  <c r="G37" i="5"/>
  <c r="H37" s="1"/>
  <c r="H14"/>
  <c r="H40" s="1"/>
  <c r="G359" i="4"/>
  <c r="F359"/>
  <c r="E359"/>
  <c r="C359"/>
  <c r="G342"/>
  <c r="E342"/>
  <c r="C342"/>
  <c r="G285"/>
  <c r="F285"/>
  <c r="E285"/>
  <c r="C285"/>
  <c r="G275"/>
  <c r="E275"/>
  <c r="C275"/>
  <c r="G263"/>
  <c r="E263"/>
  <c r="C263"/>
  <c r="G256"/>
  <c r="E256"/>
  <c r="C256"/>
  <c r="F23" i="3"/>
  <c r="F25" s="1"/>
  <c r="E23"/>
  <c r="E25" s="1"/>
  <c r="D23"/>
  <c r="D25" s="1"/>
  <c r="C23"/>
  <c r="C25" s="1"/>
  <c r="L19"/>
  <c r="L22" s="1"/>
  <c r="K19"/>
  <c r="K22" s="1"/>
  <c r="J19"/>
  <c r="J22" s="1"/>
  <c r="I19"/>
  <c r="I22" s="1"/>
  <c r="L11"/>
  <c r="L13" s="1"/>
  <c r="L25" s="1"/>
  <c r="K11"/>
  <c r="K13" s="1"/>
  <c r="K25" s="1"/>
  <c r="J11"/>
  <c r="J13" s="1"/>
  <c r="J25" s="1"/>
  <c r="I11"/>
  <c r="I13" s="1"/>
  <c r="I25" s="1"/>
  <c r="F37" i="2"/>
  <c r="F39" s="1"/>
  <c r="E37"/>
  <c r="E39" s="1"/>
  <c r="D37"/>
  <c r="D39" s="1"/>
  <c r="C37"/>
  <c r="C39" s="1"/>
  <c r="H36"/>
  <c r="H35"/>
  <c r="F33"/>
  <c r="H32"/>
  <c r="H31"/>
  <c r="H30"/>
  <c r="H29"/>
  <c r="H28"/>
  <c r="H27"/>
  <c r="H33" s="1"/>
  <c r="F24"/>
  <c r="H23"/>
  <c r="H22"/>
  <c r="H21"/>
  <c r="H20"/>
  <c r="H19"/>
  <c r="H18"/>
  <c r="H37" s="1"/>
  <c r="H39" s="1"/>
  <c r="F12"/>
  <c r="F14" s="1"/>
  <c r="F41" s="1"/>
  <c r="E12"/>
  <c r="E14" s="1"/>
  <c r="E41" s="1"/>
  <c r="D12"/>
  <c r="D14" s="1"/>
  <c r="D41" s="1"/>
  <c r="C12"/>
  <c r="C14" s="1"/>
  <c r="C41" s="1"/>
  <c r="H11"/>
  <c r="H10"/>
  <c r="H9"/>
  <c r="H8"/>
  <c r="H7"/>
  <c r="H12" s="1"/>
  <c r="H14" s="1"/>
  <c r="H41" s="1"/>
  <c r="L45" i="1"/>
  <c r="L43"/>
  <c r="L41"/>
  <c r="L40"/>
  <c r="L39"/>
  <c r="J36"/>
  <c r="H36"/>
  <c r="F36"/>
  <c r="L35"/>
  <c r="L34"/>
  <c r="L33"/>
  <c r="L32"/>
  <c r="L31"/>
  <c r="L30"/>
  <c r="L36" s="1"/>
  <c r="J27"/>
  <c r="H27"/>
  <c r="F27"/>
  <c r="L26"/>
  <c r="L25"/>
  <c r="L24"/>
  <c r="L23"/>
  <c r="L22"/>
  <c r="L21"/>
  <c r="L27" s="1"/>
  <c r="L16"/>
  <c r="L14"/>
  <c r="L13"/>
  <c r="L12"/>
  <c r="L11"/>
  <c r="L10"/>
  <c r="L9"/>
  <c r="H24" i="2" l="1"/>
</calcChain>
</file>

<file path=xl/sharedStrings.xml><?xml version="1.0" encoding="utf-8"?>
<sst xmlns="http://schemas.openxmlformats.org/spreadsheetml/2006/main" count="3214" uniqueCount="690">
  <si>
    <t xml:space="preserve">                                   SINDICATO DE TRABAJADORES ACADEMICOS DE LA UNIVERSIDAD DE SONORA</t>
  </si>
  <si>
    <t xml:space="preserve">                         ESTADO DE RESULTADOS CONSOLIDADO DEL 01 DE ABRIL DE 2011 AL 30 DE JUNIO DE 2011</t>
  </si>
  <si>
    <t>STAUS 2011</t>
  </si>
  <si>
    <t>Estado de Resultados del 01/ENE/2011 al 30/JUN/2011</t>
  </si>
  <si>
    <t xml:space="preserve"> </t>
  </si>
  <si>
    <t>ENE</t>
  </si>
  <si>
    <t>FEB</t>
  </si>
  <si>
    <t>MAR</t>
  </si>
  <si>
    <t>ABRIL</t>
  </si>
  <si>
    <t>MAYO</t>
  </si>
  <si>
    <t>JUNIO</t>
  </si>
  <si>
    <t>TOTAL</t>
  </si>
  <si>
    <t>I N G R E S O S</t>
  </si>
  <si>
    <t xml:space="preserve">CUOTA ORDINARIA                                   </t>
  </si>
  <si>
    <t xml:space="preserve">INGRESOS PARA HUELGA                              </t>
  </si>
  <si>
    <t xml:space="preserve">OTROS INGRESOS                                    </t>
  </si>
  <si>
    <t xml:space="preserve">CLAUSULAS                                         </t>
  </si>
  <si>
    <t xml:space="preserve">PRODUCTO FINANCIERO                               </t>
  </si>
  <si>
    <t xml:space="preserve">    TOTAL INGRESOS                                          </t>
  </si>
  <si>
    <t xml:space="preserve">    TOTAL SUMA DE INGRESOS</t>
  </si>
  <si>
    <t>E G R E S O S</t>
  </si>
  <si>
    <t>CLAUSULAS</t>
  </si>
  <si>
    <t xml:space="preserve">HERMOSILLO                                        </t>
  </si>
  <si>
    <t xml:space="preserve">DELEGACIONES NAVOJOA                              </t>
  </si>
  <si>
    <t xml:space="preserve">DELEGACIONES CABORCA                              </t>
  </si>
  <si>
    <t xml:space="preserve">DELEGACION SANTA ANA                              </t>
  </si>
  <si>
    <t xml:space="preserve">DELEGACION NOGALES                                </t>
  </si>
  <si>
    <t xml:space="preserve">DELEGEACION CAJEME                                </t>
  </si>
  <si>
    <t>TOTAL GASTOS CLAUSULAS</t>
  </si>
  <si>
    <t>GASTOS GENERALES</t>
  </si>
  <si>
    <t xml:space="preserve">DELEGACION CAJEME                                 </t>
  </si>
  <si>
    <t>TOTAL GASTOS GENERALES</t>
  </si>
  <si>
    <t xml:space="preserve">GASTOS FINANCIEROS                                </t>
  </si>
  <si>
    <t xml:space="preserve">OTROS GASTOS                                      </t>
  </si>
  <si>
    <t xml:space="preserve">    TOTAL GASTOS                                            </t>
  </si>
  <si>
    <t xml:space="preserve">    TOTAL SUMA DE EGRESOS</t>
  </si>
  <si>
    <t xml:space="preserve">    TOTAL UTILIDAD o (PERDIDA)</t>
  </si>
  <si>
    <t xml:space="preserve">                                                                                                  M.A. GUADALUPE REYNA GAMEZ</t>
  </si>
  <si>
    <t xml:space="preserve">                                                                                                     SECRETARIA TESORERA STAUS</t>
  </si>
  <si>
    <t xml:space="preserve">                               SINDICATO DE TRABAJADORES ACADEMICOS DE LA UNIVERSIDAD DE SONORA</t>
  </si>
  <si>
    <t xml:space="preserve">                                  ESTADO DE RESULTADOS DEL 01 DE ABRIL DE 2011 AL 30 DE ABRIL DE 2011</t>
  </si>
  <si>
    <t>Estado de Resultados del 01/ENE/2011 al 30/ABR/2011</t>
  </si>
  <si>
    <t xml:space="preserve">                                                                    M.A. GUADALUPE REYNA GAMEZ</t>
  </si>
  <si>
    <t xml:space="preserve">                                                                      SECRETARIA TESORERA STAUS</t>
  </si>
  <si>
    <t xml:space="preserve">                                                                                                                                                SINDICATO DE TRABAJADORES ACADEMICOS DE LA UNIVERSIDAD DE SONORA</t>
  </si>
  <si>
    <t xml:space="preserve">                                                                                                                                                BALANCE GENERAL AL 30 DE ABRIL DE 2011</t>
  </si>
  <si>
    <t>A C T I V O</t>
  </si>
  <si>
    <t>P A S I V O</t>
  </si>
  <si>
    <t xml:space="preserve">CAJA CHICA                                        </t>
  </si>
  <si>
    <t xml:space="preserve">IMPUESTOS POR PAGAR                               </t>
  </si>
  <si>
    <t xml:space="preserve">BANCOS                                            </t>
  </si>
  <si>
    <t xml:space="preserve">ACREEDORES DIVERSOS                               </t>
  </si>
  <si>
    <t xml:space="preserve">INVERSIONES TEMPORALES                            </t>
  </si>
  <si>
    <t xml:space="preserve">    TOTAL PASIVOS                                           </t>
  </si>
  <si>
    <t xml:space="preserve">DEUDORES DIVERSOS                                 </t>
  </si>
  <si>
    <t xml:space="preserve">IMPUESTOS ACREDITABLES                            </t>
  </si>
  <si>
    <t xml:space="preserve">    TOTAL PASIVO</t>
  </si>
  <si>
    <t xml:space="preserve">ANTICIPO A PROVEEDORES                            </t>
  </si>
  <si>
    <t xml:space="preserve">MOBILIARIO Y EQ. DE OFICINA                       </t>
  </si>
  <si>
    <t>C A P I T A L</t>
  </si>
  <si>
    <t xml:space="preserve">EQUIPO DE COMPUTO                                 </t>
  </si>
  <si>
    <t xml:space="preserve">EQUIPO Y MOB. DE GIMNASIO                         </t>
  </si>
  <si>
    <t xml:space="preserve">PATRIMONIO                                        </t>
  </si>
  <si>
    <t xml:space="preserve">EQUIPO Y MOB. DE COCINA                           </t>
  </si>
  <si>
    <t xml:space="preserve">RESULTADO EJERCICIO                               </t>
  </si>
  <si>
    <t xml:space="preserve">EQUIPO DE TRANSPORTE                              </t>
  </si>
  <si>
    <t xml:space="preserve">    TOTAL CAPITAL                                           </t>
  </si>
  <si>
    <t xml:space="preserve">INMUEBLES HERMOSILLO                              </t>
  </si>
  <si>
    <t xml:space="preserve">INMUEBLES CARBORCA                                </t>
  </si>
  <si>
    <t xml:space="preserve">Utilidad o (perdida) del Ejercicio                </t>
  </si>
  <si>
    <t xml:space="preserve">INMUEBLES NAVOJOA                                 </t>
  </si>
  <si>
    <t xml:space="preserve">    TOTAL CAPITAL</t>
  </si>
  <si>
    <t xml:space="preserve">    TOTAL ACTIVOS                                           </t>
  </si>
  <si>
    <t xml:space="preserve">    TOTAL ACTIVO</t>
  </si>
  <si>
    <t xml:space="preserve">    TOTAL PASIVO Y CAPITAL</t>
  </si>
  <si>
    <t xml:space="preserve">                                                                                                        M.A. GUADALUPE REYNA GAMEZ</t>
  </si>
  <si>
    <t xml:space="preserve">                                                                                                            SECRETARIA TESORERA STAUS</t>
  </si>
  <si>
    <t xml:space="preserve">                                                                                                SINDICATO DE TRABAJADORES ACADEMICOS DE LA UNIVERSIDAD DE SONORA</t>
  </si>
  <si>
    <t>BALANZA DE COMPROBACION AL 30 DE ABRIL DE 2011</t>
  </si>
  <si>
    <t>N o m b r e</t>
  </si>
  <si>
    <t>Saldos</t>
  </si>
  <si>
    <t>Iniciales</t>
  </si>
  <si>
    <t>Actuales</t>
  </si>
  <si>
    <t>Deudor</t>
  </si>
  <si>
    <t>Acreedor</t>
  </si>
  <si>
    <t>Cargos</t>
  </si>
  <si>
    <t>Abonos</t>
  </si>
  <si>
    <t xml:space="preserve">ACTIVOS                                           </t>
  </si>
  <si>
    <t xml:space="preserve">ACTIVOS CIRCULARES                                </t>
  </si>
  <si>
    <t xml:space="preserve">GUADALUPE REYNA GAMEZ                             </t>
  </si>
  <si>
    <t xml:space="preserve">BANORTE CTA.06538937609                           </t>
  </si>
  <si>
    <t xml:space="preserve">BANORTE CONSTRUCCION                              </t>
  </si>
  <si>
    <t xml:space="preserve">BANORTE CUENTA CORRIENTE                          </t>
  </si>
  <si>
    <t xml:space="preserve">BANORTE CTA. CONTRUCCION                          </t>
  </si>
  <si>
    <t xml:space="preserve">ESPINOZA MORALES RAMON                            </t>
  </si>
  <si>
    <t xml:space="preserve">GUTIERREZ LAGUNAS ANDRES                          </t>
  </si>
  <si>
    <t xml:space="preserve">LOPEZ ARMENDARIZ FRANCISCO                        </t>
  </si>
  <si>
    <t xml:space="preserve">VILLEGAS ARMENDARIZ JOSE LUIS                     </t>
  </si>
  <si>
    <t xml:space="preserve">MORALES JORGE LUIS                                </t>
  </si>
  <si>
    <t xml:space="preserve">CORONADO LOPEZ ROSA DELIA                         </t>
  </si>
  <si>
    <t xml:space="preserve">RODRIGUEZ CORTEZ CONSUELO                         </t>
  </si>
  <si>
    <t xml:space="preserve">TAPIA GUARAQUI MANUEL MAURICIO                    </t>
  </si>
  <si>
    <t xml:space="preserve">CUELLAR CORONA REGINA                             </t>
  </si>
  <si>
    <t xml:space="preserve">LAGARDA MUÑOZ JUAN BAUTISTA                       </t>
  </si>
  <si>
    <t xml:space="preserve">STEUS                                             </t>
  </si>
  <si>
    <t xml:space="preserve">MONTOYA SANCHEZ JOSE                              </t>
  </si>
  <si>
    <t xml:space="preserve">ABRIL LOPEZ JOSE RODRIGO                          </t>
  </si>
  <si>
    <t xml:space="preserve">BARRAZA RODRIGUEZ RUTH IVONNE                     </t>
  </si>
  <si>
    <t xml:space="preserve">REYNA GAMEZ GUADALUPE                             </t>
  </si>
  <si>
    <t xml:space="preserve">CUT (CENTRAL UNITARIO DE TRABAJADORES)            </t>
  </si>
  <si>
    <t xml:space="preserve">BARRAZA RODRIGUEZ BEATRIZ                         </t>
  </si>
  <si>
    <t xml:space="preserve">PEREZ ALVAREZ MA. DE LOURDES                      </t>
  </si>
  <si>
    <t xml:space="preserve">PIÑUELAS LEON DORA AIDA                           </t>
  </si>
  <si>
    <t xml:space="preserve">JIMENEZ GARCIA CARLOS                             </t>
  </si>
  <si>
    <t xml:space="preserve">CORONADO ROMERO JOSE LUIS                         </t>
  </si>
  <si>
    <t xml:space="preserve">MONGE ESQUER HILDA LUZ                            </t>
  </si>
  <si>
    <t xml:space="preserve">AGUAYO AGUILAR MARIA OTILIA                       </t>
  </si>
  <si>
    <t xml:space="preserve">ARTEE VALENZUELA MARIA CECILIA                    </t>
  </si>
  <si>
    <t xml:space="preserve">URIAS DE LA VEGA LUIS ANTONIO                     </t>
  </si>
  <si>
    <t xml:space="preserve">QUEZADA RIVERA  ZAYRA                             </t>
  </si>
  <si>
    <t xml:space="preserve">MONTES CASTILLO MARIEL                            </t>
  </si>
  <si>
    <t xml:space="preserve">QUINTANAR GALVEZ JAVIER MARTIN                    </t>
  </si>
  <si>
    <t xml:space="preserve">CASTILLO SILVA MARIA LEONOR                       </t>
  </si>
  <si>
    <t xml:space="preserve">ORTIZ SALOMON CHRISTIAN                           </t>
  </si>
  <si>
    <t xml:space="preserve">ROSALES DIAZ FLAVIO ALONSO                        </t>
  </si>
  <si>
    <t xml:space="preserve">DE LA ROSA LOPEZ RAFAEL                           </t>
  </si>
  <si>
    <t xml:space="preserve">PEREZ SALAZAR MARIA LUISA                         </t>
  </si>
  <si>
    <t xml:space="preserve">ROBLES SANTACRUZ FEDERICO                         </t>
  </si>
  <si>
    <t xml:space="preserve">LEON FELIX RENE ALEJANDRO                         </t>
  </si>
  <si>
    <t xml:space="preserve">GONZALEZ RODRIGUEZ JOSE ANTONIO                   </t>
  </si>
  <si>
    <t xml:space="preserve">ZAVALETA ALEJANDRO                                </t>
  </si>
  <si>
    <t xml:space="preserve">RIOS MORALES OLGA                                 </t>
  </si>
  <si>
    <t xml:space="preserve">PACHECO BECERRIL JESUS ANTONIO                    </t>
  </si>
  <si>
    <t xml:space="preserve">GALLARDO RUIZ MARIA JESUS                         </t>
  </si>
  <si>
    <t xml:space="preserve">SIERRA FELIX ANSELMO                              </t>
  </si>
  <si>
    <t xml:space="preserve">VENEL MARIE DOMINIQUE                             </t>
  </si>
  <si>
    <t xml:space="preserve">GONZALEZ IBARRA RUBEN                             </t>
  </si>
  <si>
    <t xml:space="preserve">VALENZUELA VALDEZ ARMANDO                         </t>
  </si>
  <si>
    <t xml:space="preserve">PARRA ALCARAZ NYDIA GUADALUPE                     </t>
  </si>
  <si>
    <t xml:space="preserve">FRANCO CASILLAS RAMSES RAMON                      </t>
  </si>
  <si>
    <t xml:space="preserve">GARBEY ROSA MARIA                                 </t>
  </si>
  <si>
    <t xml:space="preserve">VALLE RIVAS HUGO EMMANUEL                         </t>
  </si>
  <si>
    <t xml:space="preserve">ISR ACREDITABLE                                   </t>
  </si>
  <si>
    <t xml:space="preserve">FERNANDO MORENO (GRUPO ENIGMA)                    </t>
  </si>
  <si>
    <t xml:space="preserve">ACTIVO FIJO                                       </t>
  </si>
  <si>
    <t xml:space="preserve">TELEFONOS CELULARES                               </t>
  </si>
  <si>
    <t xml:space="preserve">LIBRERO                                           </t>
  </si>
  <si>
    <t xml:space="preserve">MESAS MULTIUSOS                                   </t>
  </si>
  <si>
    <t xml:space="preserve">SILLAS EJECUTIVAS NEGRAS                          </t>
  </si>
  <si>
    <t xml:space="preserve">CONJUNTO DIRECTOR (5)                             </t>
  </si>
  <si>
    <t xml:space="preserve">MINICOMPONENTE DE SONIDO                          </t>
  </si>
  <si>
    <t xml:space="preserve">ASPIRADORA MANUAL                                 </t>
  </si>
  <si>
    <t xml:space="preserve">3 CUADROS DE NATACION                             </t>
  </si>
  <si>
    <t xml:space="preserve">PERSIANA DE COLOR                                 </t>
  </si>
  <si>
    <t xml:space="preserve">TELEVISION SONY WGA TRIN                          </t>
  </si>
  <si>
    <t xml:space="preserve">GUILLOTINA CHALLEN                                </t>
  </si>
  <si>
    <t xml:space="preserve">MINISPLITS                                        </t>
  </si>
  <si>
    <t xml:space="preserve">JUEGOS DE ESTANTERIA                              </t>
  </si>
  <si>
    <t xml:space="preserve">SILLAS SECRETARIALES                              </t>
  </si>
  <si>
    <t xml:space="preserve">TELEFONOS INALAMBRICOS                            </t>
  </si>
  <si>
    <t xml:space="preserve">RISO MOD 3105 N/S                                 </t>
  </si>
  <si>
    <t xml:space="preserve">COPIADORA MODELO 702                              </t>
  </si>
  <si>
    <t xml:space="preserve">SCANNER HP 2670                                   </t>
  </si>
  <si>
    <t xml:space="preserve">GRABADORA REPORTERO                               </t>
  </si>
  <si>
    <t xml:space="preserve">MICROFONO                                         </t>
  </si>
  <si>
    <t xml:space="preserve">APARATO PARA AGUA                                 </t>
  </si>
  <si>
    <t xml:space="preserve">PENINSULA ESCRITORIO                              </t>
  </si>
  <si>
    <t xml:space="preserve">LIBRERO EMPOTRADO                                 </t>
  </si>
  <si>
    <t xml:space="preserve">ARCHIVERO VERTICAL                                </t>
  </si>
  <si>
    <t xml:space="preserve">MICROFONO INALAMBRICO                             </t>
  </si>
  <si>
    <t xml:space="preserve">SALA DE DOS PIEZAS                                </t>
  </si>
  <si>
    <t xml:space="preserve">MESA DE CENTRO                                    </t>
  </si>
  <si>
    <t xml:space="preserve">MESA ESQUINERA                                    </t>
  </si>
  <si>
    <t xml:space="preserve">MUEBLE ESCUADRA                                   </t>
  </si>
  <si>
    <t xml:space="preserve">SILLAS GIRATORIAS                                 </t>
  </si>
  <si>
    <t xml:space="preserve">FAX MARCA BROTHER                                 </t>
  </si>
  <si>
    <t xml:space="preserve">MAQUINA DE ESCRIBIR                               </t>
  </si>
  <si>
    <t xml:space="preserve">SUMADORAS MARCA SHAI                              </t>
  </si>
  <si>
    <t xml:space="preserve">LAMINADORA XYRON                                  </t>
  </si>
  <si>
    <t xml:space="preserve">EQUIPO OFF SET ADD/D                              </t>
  </si>
  <si>
    <t xml:space="preserve">MESA CIRCULAR                                     </t>
  </si>
  <si>
    <t xml:space="preserve">CAMARA FOTOGRAFICA CANON                          </t>
  </si>
  <si>
    <t xml:space="preserve">CAMARA CANON EOS REBEL                            </t>
  </si>
  <si>
    <t xml:space="preserve">REPRODUCTOR SONY BLU-RAY                          </t>
  </si>
  <si>
    <t xml:space="preserve">PROYECTOR DLP HOME THEATRE                        </t>
  </si>
  <si>
    <t xml:space="preserve">CONSOLA DE AUDIO TASCAM                           </t>
  </si>
  <si>
    <t xml:space="preserve">GRABADORA DE MANO TASCAM                          </t>
  </si>
  <si>
    <t xml:space="preserve">AMPLIFICADOR BEHRINGER                            </t>
  </si>
  <si>
    <t xml:space="preserve">CONSOLA BEHRINGER                                 </t>
  </si>
  <si>
    <t xml:space="preserve">BOCINAS GRANDES PAVY (2)                          </t>
  </si>
  <si>
    <t xml:space="preserve">PLANTA DE LUZ                                     </t>
  </si>
  <si>
    <t xml:space="preserve">IMPRESORA LASER JET 9050                          </t>
  </si>
  <si>
    <t xml:space="preserve">MEGAFONOS                                         </t>
  </si>
  <si>
    <t xml:space="preserve">COMPUTADORA CON MOUSE                             </t>
  </si>
  <si>
    <t xml:space="preserve">COMPUTADORAS                                      </t>
  </si>
  <si>
    <t xml:space="preserve">CAÑON X1 SVGA 15/0                                </t>
  </si>
  <si>
    <t xml:space="preserve">PANTALLA PARA COMPUTADORA                         </t>
  </si>
  <si>
    <t xml:space="preserve">CPU OFICINA SRIA. GENERAL                         </t>
  </si>
  <si>
    <t xml:space="preserve">MEMORIA 512 DDR                                   </t>
  </si>
  <si>
    <t xml:space="preserve">PORTATECLADO                                      </t>
  </si>
  <si>
    <t xml:space="preserve">MONITOR SAMSUNG 19"                               </t>
  </si>
  <si>
    <t xml:space="preserve">COMPUTADORA LANIX                                 </t>
  </si>
  <si>
    <t xml:space="preserve">COMPUTADORA ALASKA                                </t>
  </si>
  <si>
    <t xml:space="preserve">COMPUTADORA HP 550                                </t>
  </si>
  <si>
    <t xml:space="preserve">COMPUTADORA PENTIUM                               </t>
  </si>
  <si>
    <t xml:space="preserve">COMPUTADORA LANIX BRAIN 3140                      </t>
  </si>
  <si>
    <t xml:space="preserve">SCANNER HP 5590 CAM                               </t>
  </si>
  <si>
    <t xml:space="preserve">COMPUTADORA ATX PENTIUM                           </t>
  </si>
  <si>
    <t xml:space="preserve">IMPRESORA HP LASER                                </t>
  </si>
  <si>
    <t xml:space="preserve">SCANNER DIGITAL                                   </t>
  </si>
  <si>
    <t xml:space="preserve">IMPRESORA HP 10                                   </t>
  </si>
  <si>
    <t xml:space="preserve">TARJETA DE RED INALAMBRICA                        </t>
  </si>
  <si>
    <t xml:space="preserve">COMPUTADORA INTEL CODE  2 DUO                     </t>
  </si>
  <si>
    <t xml:space="preserve">SWITCH 36M 24 PUERTOS                             </t>
  </si>
  <si>
    <t xml:space="preserve">COMPUTADORA INTEL CODE DUO                        </t>
  </si>
  <si>
    <t xml:space="preserve">COMPUTADORA INTEL CODE 2000                       </t>
  </si>
  <si>
    <t xml:space="preserve">PROCESADOR AMD PHENOM II X6 1055T                 </t>
  </si>
  <si>
    <t xml:space="preserve">PROTECCION PARA TELEVISION STAUS TV               </t>
  </si>
  <si>
    <t xml:space="preserve">BOCINAS LOGITECH                                  </t>
  </si>
  <si>
    <t xml:space="preserve">REGULADOR                                         </t>
  </si>
  <si>
    <t xml:space="preserve">APARATO DE EJERCICIO                              </t>
  </si>
  <si>
    <t xml:space="preserve">BICICLETA FIJA                                    </t>
  </si>
  <si>
    <t xml:space="preserve">CAMINADORA ELECTRICA                              </t>
  </si>
  <si>
    <t xml:space="preserve">MANCUERNAS DE METAL                               </t>
  </si>
  <si>
    <t xml:space="preserve">6 BARRAS DE METAL                                 </t>
  </si>
  <si>
    <t xml:space="preserve">ESTANTE DE METAL (1)                              </t>
  </si>
  <si>
    <t xml:space="preserve">BASCULA MANUAL                                    </t>
  </si>
  <si>
    <t xml:space="preserve">CANCEL DE MADERA (2)                              </t>
  </si>
  <si>
    <t xml:space="preserve">BANCOS DE MADERA                                  </t>
  </si>
  <si>
    <t xml:space="preserve">TINACO 1.100 LITROS                               </t>
  </si>
  <si>
    <t xml:space="preserve">AEROCOOLER                                        </t>
  </si>
  <si>
    <t xml:space="preserve">CASILLEROS (5)                                    </t>
  </si>
  <si>
    <t xml:space="preserve">ESPEJO 2.05 x 1 METRO                             </t>
  </si>
  <si>
    <t xml:space="preserve">ENFRIADOR DE AGUA                                 </t>
  </si>
  <si>
    <t xml:space="preserve">CALENTADOR ELECTRICO                              </t>
  </si>
  <si>
    <t xml:space="preserve">CAFETERAS                                         </t>
  </si>
  <si>
    <t xml:space="preserve">MICROONDAS SAMSUNG                                </t>
  </si>
  <si>
    <t xml:space="preserve">CAFETERA 5 TAZAS                                  </t>
  </si>
  <si>
    <t xml:space="preserve">COURIER MODELO 2005                               </t>
  </si>
  <si>
    <t xml:space="preserve">VOYAGER MODELO 2006                               </t>
  </si>
  <si>
    <t xml:space="preserve">FRONTIER                                          </t>
  </si>
  <si>
    <t xml:space="preserve">TIIDA 2007                                        </t>
  </si>
  <si>
    <t xml:space="preserve">TSURU GSL MODELO 2005                             </t>
  </si>
  <si>
    <t xml:space="preserve">TERRENO YAÑEZ 98                                  </t>
  </si>
  <si>
    <t xml:space="preserve">CONTRUCCIONES YAÑEZ 98                            </t>
  </si>
  <si>
    <t xml:space="preserve">TERRENO TERCERA AMPLIACION                        </t>
  </si>
  <si>
    <t xml:space="preserve">NIÑOS HEROES 101-103-105                          </t>
  </si>
  <si>
    <t xml:space="preserve">TERRENOS                                          </t>
  </si>
  <si>
    <t xml:space="preserve">CONSTRUCCIONES                                    </t>
  </si>
  <si>
    <t xml:space="preserve">TERRENO                                           </t>
  </si>
  <si>
    <t xml:space="preserve">PASIVOS                                           </t>
  </si>
  <si>
    <t xml:space="preserve">PASIVO CORTO                                      </t>
  </si>
  <si>
    <t xml:space="preserve">IVA RETENIDO                                      </t>
  </si>
  <si>
    <t xml:space="preserve">ISR RETENIDO                                      </t>
  </si>
  <si>
    <t xml:space="preserve">ISR CTA. CONTRUCCION                              </t>
  </si>
  <si>
    <t xml:space="preserve">IMSS                                              </t>
  </si>
  <si>
    <t xml:space="preserve">BANORTE CTA. 0653893750                           </t>
  </si>
  <si>
    <t xml:space="preserve">BANORTE CTA. 0653893741                           </t>
  </si>
  <si>
    <t xml:space="preserve">BANORTE CTA. 0653893732                           </t>
  </si>
  <si>
    <t xml:space="preserve">VILLEGAS ARMENDARIZ                               </t>
  </si>
  <si>
    <t xml:space="preserve">CAPITAL                                           </t>
  </si>
  <si>
    <t xml:space="preserve">INGRESOS                                          </t>
  </si>
  <si>
    <t xml:space="preserve">PRIMER QUINCENA                                   </t>
  </si>
  <si>
    <t xml:space="preserve">SEGUNDA QUINCENA                                  </t>
  </si>
  <si>
    <t xml:space="preserve">RETENCION DIA DE SALARIO                          </t>
  </si>
  <si>
    <t xml:space="preserve">TELEFONO, LUZ Y AGUA                              </t>
  </si>
  <si>
    <t xml:space="preserve">GASTOS DE REPRESENTACION                          </t>
  </si>
  <si>
    <t xml:space="preserve">GASTOS DE LOCAL                                   </t>
  </si>
  <si>
    <t xml:space="preserve">AYUDA PARA ASISTIR A EVENTOS SINDICALES           </t>
  </si>
  <si>
    <t xml:space="preserve">AYUDA PARA PROGRAMAS DEPORTIVOS Y CULTURALES      </t>
  </si>
  <si>
    <t xml:space="preserve">BIBLIOTECA SINDICAL                               </t>
  </si>
  <si>
    <t xml:space="preserve">FACILIDADES DE IMPRENTA                           </t>
  </si>
  <si>
    <t xml:space="preserve">MANTENIMIENTO Y REFACCIONES DE VEHICULOS          </t>
  </si>
  <si>
    <t xml:space="preserve">AYUDA PARA FESTEJOS                               </t>
  </si>
  <si>
    <t xml:space="preserve">CONSTRUCCION GIMNASIO STAUS                       </t>
  </si>
  <si>
    <t xml:space="preserve">MANTENIMIENTO DE EQUIPO DE COMPUTO                </t>
  </si>
  <si>
    <t xml:space="preserve">ADQUISICION Y ACONDICIONAMIENTO                   </t>
  </si>
  <si>
    <t xml:space="preserve">FONDO DE VIVIENDA                                 </t>
  </si>
  <si>
    <t xml:space="preserve">TABLOIDE                                          </t>
  </si>
  <si>
    <t xml:space="preserve">PAPELERIA Y ART. DE OFICINA                       </t>
  </si>
  <si>
    <t xml:space="preserve">SEGURO DE VIDA                                    </t>
  </si>
  <si>
    <t xml:space="preserve">CONSTRUCCION LOCAL SINDICAL                       </t>
  </si>
  <si>
    <t xml:space="preserve">MANTENIMIENTO DEL LOCAL SINDICAL                  </t>
  </si>
  <si>
    <t xml:space="preserve">APOYO A EVENTO ACADEMICO                          </t>
  </si>
  <si>
    <t xml:space="preserve">FESTEJO DIA DEL MAESTRO EN TODAS LAS UNIDADES     </t>
  </si>
  <si>
    <t xml:space="preserve">CONVENIO REVISION SALARIAL                        </t>
  </si>
  <si>
    <t xml:space="preserve">SALARIO TRABAJADOR DE INTENDENCIA GIMNASIO        </t>
  </si>
  <si>
    <t xml:space="preserve">FORMACION Y SUPERACION                            </t>
  </si>
  <si>
    <t xml:space="preserve">INTERESES GANADOS                                 </t>
  </si>
  <si>
    <t xml:space="preserve">DESCUENTO POR PAGO ANT.                           </t>
  </si>
  <si>
    <t xml:space="preserve">GASTOS                                            </t>
  </si>
  <si>
    <t>SERVICIOS DEL LOCAL</t>
  </si>
  <si>
    <t xml:space="preserve">ENERGIA ELECTRICA                                 </t>
  </si>
  <si>
    <t xml:space="preserve">AGUA POTABLE                                      </t>
  </si>
  <si>
    <t xml:space="preserve">TELEFONOS                                         </t>
  </si>
  <si>
    <t xml:space="preserve">VIATICOS PERSONAL DEL COMITE                      </t>
  </si>
  <si>
    <t xml:space="preserve">APOYO ACTIVIDADES DEPORTIVAS                      </t>
  </si>
  <si>
    <t xml:space="preserve">APOYO ACTIVIDADES CULTURALES                      </t>
  </si>
  <si>
    <t>APOYO A EVENTO ACADEMICO</t>
  </si>
  <si>
    <t xml:space="preserve">APOYO A EVENTO ACADEMICO MOD. I                   </t>
  </si>
  <si>
    <t xml:space="preserve">APOYO A EVENTO ACADEMICO MOD. II                  </t>
  </si>
  <si>
    <t xml:space="preserve">APOYO A EVENTO ACADEMICO MOD. III                 </t>
  </si>
  <si>
    <t xml:space="preserve">MANTENIMIENTO DE VEHICULOS                        </t>
  </si>
  <si>
    <t xml:space="preserve">MANTENIMIENTO DE LOCAL                            </t>
  </si>
  <si>
    <t xml:space="preserve">EQUIPO Y MATERIAL DE IMPRENTA                     </t>
  </si>
  <si>
    <t xml:space="preserve">FESTEJOS DIA DE LAS MADRES, MAESTROS Y POSADA     </t>
  </si>
  <si>
    <t xml:space="preserve">                                                  </t>
  </si>
  <si>
    <t xml:space="preserve">FESTEJOS DEL DIA DE LAS MADRES, MAESTROS Y POSADA </t>
  </si>
  <si>
    <t xml:space="preserve">VIATICOS DELEGADOS FORANEOS                       </t>
  </si>
  <si>
    <t xml:space="preserve">GASTOS GENERALES                                  </t>
  </si>
  <si>
    <t xml:space="preserve">GASOLINA                                          </t>
  </si>
  <si>
    <t xml:space="preserve">SERVICIO CELULARES                                </t>
  </si>
  <si>
    <t xml:space="preserve">CABLE                                             </t>
  </si>
  <si>
    <t xml:space="preserve">CAFETERIA                                         </t>
  </si>
  <si>
    <t xml:space="preserve">ASEO, LIMPIEZA Y JARDINERIA                       </t>
  </si>
  <si>
    <t xml:space="preserve">PAPELERIA, EQ. DE COPIADO Y TONERS                </t>
  </si>
  <si>
    <t xml:space="preserve">GASTOS FUNERARIOS                                 </t>
  </si>
  <si>
    <t xml:space="preserve">DONATIVOS                                         </t>
  </si>
  <si>
    <t xml:space="preserve">APOYO A COMPAÑEROS                                </t>
  </si>
  <si>
    <t xml:space="preserve">CONSUMOS                                          </t>
  </si>
  <si>
    <t xml:space="preserve">CUOTAS, SUSCRIPCIONES Y PUBLICACIONES             </t>
  </si>
  <si>
    <t xml:space="preserve">TENENCIA, PREDIALES Y MULTAS                      </t>
  </si>
  <si>
    <t>SALARIOS Y PRESTACIONES</t>
  </si>
  <si>
    <t xml:space="preserve">NOMINA                                            </t>
  </si>
  <si>
    <t xml:space="preserve">AGUINALDO                                         </t>
  </si>
  <si>
    <t xml:space="preserve">PRIMA VACACIONAL                                  </t>
  </si>
  <si>
    <t xml:space="preserve">AJUSTE 5 DIAS CALENDARIO                          </t>
  </si>
  <si>
    <t xml:space="preserve">HORAS EXTRAS                                      </t>
  </si>
  <si>
    <t xml:space="preserve">HONORARIOS                                        </t>
  </si>
  <si>
    <t xml:space="preserve">PROPAGANDA                                        </t>
  </si>
  <si>
    <t xml:space="preserve">GIMNASIO STAUS                                    </t>
  </si>
  <si>
    <t xml:space="preserve">RADIO STAUS                                       </t>
  </si>
  <si>
    <t xml:space="preserve">CINEMA STAUS                                      </t>
  </si>
  <si>
    <t xml:space="preserve">DIA DE SALARIO INTEGRADO                          </t>
  </si>
  <si>
    <t xml:space="preserve">PROCESO ELECTORAL DE DELEGADOS                    </t>
  </si>
  <si>
    <t>COMISIONES</t>
  </si>
  <si>
    <t xml:space="preserve">COMISION REVISORA                                 </t>
  </si>
  <si>
    <t xml:space="preserve">COMISION NEGOCIADORA                              </t>
  </si>
  <si>
    <t xml:space="preserve">COMISION VERIFICADORA                             </t>
  </si>
  <si>
    <t xml:space="preserve">COMISION DE BECAS                                 </t>
  </si>
  <si>
    <t xml:space="preserve">COMISION ELECTORAL                                </t>
  </si>
  <si>
    <t xml:space="preserve">COMISION DE DERECHOS HUMANOS UNIVERSITARIOS       </t>
  </si>
  <si>
    <t xml:space="preserve">OTRAS COMISIONES                                  </t>
  </si>
  <si>
    <t xml:space="preserve">GASTOS PRE HUELGA                                 </t>
  </si>
  <si>
    <t xml:space="preserve">EQUIPO DE COMPUTO MENOR                           </t>
  </si>
  <si>
    <t xml:space="preserve">VARIOS                                            </t>
  </si>
  <si>
    <t xml:space="preserve">TERRENO NIÑOS HEROES                              </t>
  </si>
  <si>
    <t xml:space="preserve">GASTOS HUELGA                                     </t>
  </si>
  <si>
    <t xml:space="preserve">STAUS TV                                          </t>
  </si>
  <si>
    <t xml:space="preserve">SEGUROS CARROS                                    </t>
  </si>
  <si>
    <t xml:space="preserve">VIGILANCIA STAUS                                  </t>
  </si>
  <si>
    <t xml:space="preserve">SERVICIO CELULAR                                  </t>
  </si>
  <si>
    <t xml:space="preserve">PEPELERIA,EQ. COPIADO Y TONERS                    </t>
  </si>
  <si>
    <t xml:space="preserve">TENECIA, PREDIALES Y MULTAS                       </t>
  </si>
  <si>
    <t xml:space="preserve">COMISIONES BANCARIAS                              </t>
  </si>
  <si>
    <t>Total Cuentas</t>
  </si>
  <si>
    <t>^NO impresas</t>
  </si>
  <si>
    <t xml:space="preserve">Sumas Iguales: </t>
  </si>
  <si>
    <t>SINDICATO DE TRABAJADORES ACADEMICOS DE LA UNI-SON</t>
  </si>
  <si>
    <t>CONCILIACION BANCARIA</t>
  </si>
  <si>
    <t>DE LA CUANTA BANORTE 06538937609</t>
  </si>
  <si>
    <t>AL 30 DE ABRIL DE 2011</t>
  </si>
  <si>
    <t>" CUENTA CORRIENTE "</t>
  </si>
  <si>
    <t>SALDO SEGÚN BANCOS AL 30 DE ABRIL DE 2011</t>
  </si>
  <si>
    <t>MAS:</t>
  </si>
  <si>
    <t>NUESTROS CARGOS NO CORRESPONDIDOS</t>
  </si>
  <si>
    <t>SUS CARGOS NO CORRESPONDIDOS</t>
  </si>
  <si>
    <t>SUB - TOTAL</t>
  </si>
  <si>
    <t>MENOS:</t>
  </si>
  <si>
    <t>SUS CREDITOS NO CORRESPONDIDOS</t>
  </si>
  <si>
    <t>NUESTROS CREDITOS NO CORRESPONDIDOS</t>
  </si>
  <si>
    <t>Cheques en trànsito</t>
  </si>
  <si>
    <t xml:space="preserve">CHEQUE </t>
  </si>
  <si>
    <t>NUMERO</t>
  </si>
  <si>
    <t>IGUAL:</t>
  </si>
  <si>
    <t>SALDO EN BANCOS EN NUESTROS LIBROS AL 30 DE ABRIL DE 2011</t>
  </si>
  <si>
    <t xml:space="preserve">                     M.A. GUADALUPE REYNA GAMEZ</t>
  </si>
  <si>
    <t xml:space="preserve">                                SECRETARIA TESORERA</t>
  </si>
  <si>
    <t xml:space="preserve">                             SINDICATO DE TRABAJADORES ACADEMICOS DE LA UNIVERSIDAD DE SONORA</t>
  </si>
  <si>
    <t xml:space="preserve">                                                                          FONDO MUTUALISTA</t>
  </si>
  <si>
    <t>STAUS FONDO MUTUALISTA</t>
  </si>
  <si>
    <t xml:space="preserve">                                 ESTADO DE RESULTADOS DEL 01 DE ABRIL DE 2011 AL 30 DE ABRIL DE 2011</t>
  </si>
  <si>
    <t xml:space="preserve">    INGRESOS                                          </t>
  </si>
  <si>
    <t xml:space="preserve">PRODUCTOS FINANCIEROS                             </t>
  </si>
  <si>
    <t xml:space="preserve">   GASTOS</t>
  </si>
  <si>
    <t xml:space="preserve">                                                                  M.A. GUADALUPE REYNA GAMEZ</t>
  </si>
  <si>
    <t xml:space="preserve">                                                                    SECRETARIA TESORERA STAUS</t>
  </si>
  <si>
    <t xml:space="preserve">                                                                                                        SINDICATO DE TRABAJADORES ACADEMICOS DE LA UNIVERSIDAD DE SONORA</t>
  </si>
  <si>
    <t xml:space="preserve">                                                                    FONDO MUTUALISTA</t>
  </si>
  <si>
    <t xml:space="preserve">                                                                                            BALANCE GENERAL AL 30 DE ABRIL DE 2011</t>
  </si>
  <si>
    <t xml:space="preserve">RESULTADO DEL EJERCICIO                           </t>
  </si>
  <si>
    <t xml:space="preserve">                                                          M.A. GUADALUPE REYNA GAMEZ</t>
  </si>
  <si>
    <t xml:space="preserve">                                                           SECRETARIA TESORERA STAUS</t>
  </si>
  <si>
    <t xml:space="preserve">                                                                    SINDICATO DE TRABAJADORES ACADEMICOS DE LA UNIVERSIDAD DE SONORA</t>
  </si>
  <si>
    <t>FONDO MUTUALISTA</t>
  </si>
  <si>
    <t xml:space="preserve">HSBC CTA. NO. 4025304601                          </t>
  </si>
  <si>
    <t xml:space="preserve">BANORTE CTA. 0653893769                           </t>
  </si>
  <si>
    <t xml:space="preserve">BANORTE CTA.0653893741                            </t>
  </si>
  <si>
    <t xml:space="preserve">PASIVO                                            </t>
  </si>
  <si>
    <t xml:space="preserve">IVA                                               </t>
  </si>
  <si>
    <t xml:space="preserve">ISR                                               </t>
  </si>
  <si>
    <t xml:space="preserve">1ra. QUINCENA                                     </t>
  </si>
  <si>
    <t xml:space="preserve">2da. QUINCENA                                     </t>
  </si>
  <si>
    <t xml:space="preserve">APOYO A COMPAÑEROS MUTUALISTA                     </t>
  </si>
  <si>
    <t>SUMAS IGUALES:</t>
  </si>
  <si>
    <t>DE LA CUANTA BANORTE 0653893741</t>
  </si>
  <si>
    <t>"FONDO MUTUALISTA"</t>
  </si>
  <si>
    <t xml:space="preserve">                   SINDICATO DE TRABAJADORES ACADEMICOS DE LA UNIVERSIDAD DE SONORA</t>
  </si>
  <si>
    <t xml:space="preserve">                                                     PRESTAMO EXTREMA URGENCIA</t>
  </si>
  <si>
    <t>PRESTAMO EXTREMA URGENCIA 2011</t>
  </si>
  <si>
    <t xml:space="preserve">                       ESTADO DE RESULTADOS DEL 01 DE ABRIL DE 2011 AL 30 DE ABRIL DE 2011</t>
  </si>
  <si>
    <t xml:space="preserve">                                                 M.A. GUADALUPE REYNA GAMEZ</t>
  </si>
  <si>
    <t xml:space="preserve">                                                   SECRETARIA TESORERA STAUS</t>
  </si>
  <si>
    <t xml:space="preserve">                                                                                                                                                                SINDICATO DE TRABAJADORES ACADEMICOS DE LA UNIVERSIDAD DE SONORA</t>
  </si>
  <si>
    <t xml:space="preserve">                                                                                             PRESTAMO DE EXTREMA URGENCIA</t>
  </si>
  <si>
    <t xml:space="preserve">                                                                                                                                                         BALANCE GENERAL AL 30 DE ABRIL DE 2011</t>
  </si>
  <si>
    <t xml:space="preserve">INTERESES COBRADOS POR ANTICIPADO                 </t>
  </si>
  <si>
    <t>SINDICATO DE TRABAJADORES ACADEMICOS DE LA UNIVERSIDAD DE SONORA</t>
  </si>
  <si>
    <t>PRESTAMO EXTREMA URGENCIA</t>
  </si>
  <si>
    <t xml:space="preserve">HSBC CTA. 4026708677                              </t>
  </si>
  <si>
    <t xml:space="preserve">BANORTE CTA. 653893732                            </t>
  </si>
  <si>
    <t xml:space="preserve">HEREDIA BUSTAMANTE JOSE ALFREDO                   </t>
  </si>
  <si>
    <t xml:space="preserve">SANTI VILLEGAS ESTANISLAO                         </t>
  </si>
  <si>
    <t xml:space="preserve">ROMERO LOPEZ JOSE                                 </t>
  </si>
  <si>
    <t xml:space="preserve">LEON LARA JUAN DE DIOS                            </t>
  </si>
  <si>
    <t xml:space="preserve">COVARRUBIAS MARTINEZ RODOLFO                      </t>
  </si>
  <si>
    <t xml:space="preserve">MUÑOZ LASTRA LUIS ANGEL                           </t>
  </si>
  <si>
    <t xml:space="preserve">ANDUAGA COTA ROSARIO                              </t>
  </si>
  <si>
    <t xml:space="preserve">MORENO SOTO ARMANDO                               </t>
  </si>
  <si>
    <t xml:space="preserve">RENTERIA GUERRERO LUIS                            </t>
  </si>
  <si>
    <t xml:space="preserve">CASTRO RODRIGUEZ JESUS FERNANDO                   </t>
  </si>
  <si>
    <t xml:space="preserve">ROJAS FERNANDEZ JORGE ROGEL                       </t>
  </si>
  <si>
    <t xml:space="preserve">RUAN MAGAÑA SONIA                                 </t>
  </si>
  <si>
    <t xml:space="preserve">SOTO ALCANTAR LUIS ALBERTO                        </t>
  </si>
  <si>
    <t xml:space="preserve">CABRERA BORBOA MARGARITA ARACELI                  </t>
  </si>
  <si>
    <t xml:space="preserve">SALCIDO OROS REINA LILIA                          </t>
  </si>
  <si>
    <t xml:space="preserve">MARTINEZ CASTRO JOSE LUIS                         </t>
  </si>
  <si>
    <t xml:space="preserve">MARQUEZ ULLOA FRANCISCA BELINDA                   </t>
  </si>
  <si>
    <t xml:space="preserve">ORTIZ AYALA RAUL ALFREDO                          </t>
  </si>
  <si>
    <t xml:space="preserve">MORALES PERAL LINA                                </t>
  </si>
  <si>
    <t xml:space="preserve">CEBALLOS FERNANDEZ FRANCISCO                      </t>
  </si>
  <si>
    <t xml:space="preserve">ROLDAN ZIMBRON JORGE                              </t>
  </si>
  <si>
    <t xml:space="preserve">MEDINA DIAZ OSCAR                                 </t>
  </si>
  <si>
    <t xml:space="preserve">LUNA PAYAN ALEJANDRO                              </t>
  </si>
  <si>
    <t xml:space="preserve">ACUÑA GOMEZ OMAR                                  </t>
  </si>
  <si>
    <t xml:space="preserve">FIGUEROA GONZALEZ LUIS FERNANDO                   </t>
  </si>
  <si>
    <t xml:space="preserve">ROMERO PEREZ ENA MONSERRAT                        </t>
  </si>
  <si>
    <t xml:space="preserve">LOPEZ MONTES FRANCISCO                            </t>
  </si>
  <si>
    <t xml:space="preserve">MONTES CASTILLO MARIEL MICHESSESETT               </t>
  </si>
  <si>
    <t xml:space="preserve">VARGAS ICEDO JOSE LUIS                            </t>
  </si>
  <si>
    <t xml:space="preserve">FLORES BARRAZA EUCEBIO FRANCISCO                  </t>
  </si>
  <si>
    <t xml:space="preserve">DIAZ DE LEON GUZMAN JESUS XICOTENCATL             </t>
  </si>
  <si>
    <t xml:space="preserve">MERCADO CASTRO JESUS ENRIQUE                      </t>
  </si>
  <si>
    <t xml:space="preserve">GOMEZ VASQUEZ MARTIN ARTURO                       </t>
  </si>
  <si>
    <t xml:space="preserve">ESPINOZA MORALES RAMON OCTAVIO                    </t>
  </si>
  <si>
    <t xml:space="preserve">VALENZUELA JACOBO LUIS ALBERTO                    </t>
  </si>
  <si>
    <t xml:space="preserve">ALVARADO RUIZ JOSE MAGDALENO                      </t>
  </si>
  <si>
    <t xml:space="preserve">RODRIGUEZ SOTO ALFREDO                            </t>
  </si>
  <si>
    <t xml:space="preserve">ABRIL HOYOS JOSE JORGE                            </t>
  </si>
  <si>
    <t xml:space="preserve">CASTRO CASTRO JUAN                                </t>
  </si>
  <si>
    <t xml:space="preserve">LARIOS VELARDE LUIS FELIPE                        </t>
  </si>
  <si>
    <t xml:space="preserve">ARAUJO MORENO MINERVA ELIZABETH                   </t>
  </si>
  <si>
    <t xml:space="preserve">RAMIREZ DUVENGER ALDO SANTIAGO                    </t>
  </si>
  <si>
    <t xml:space="preserve">VALENZUELA MIRANDA GUADALUPE ALEIDA               </t>
  </si>
  <si>
    <t xml:space="preserve">FIGUEROA MORFIN JOSE ALFREDO                      </t>
  </si>
  <si>
    <t xml:space="preserve">GUERRERO FONSECA JOSE FAUSTO                      </t>
  </si>
  <si>
    <t xml:space="preserve">CUEVAS ARAMBURO MARIO MANUEL                      </t>
  </si>
  <si>
    <t xml:space="preserve">PEREZ VALENZUELA JESUS BENITO                     </t>
  </si>
  <si>
    <t xml:space="preserve">ICEDO DELGADILLO GABRIELA BERENICE                </t>
  </si>
  <si>
    <t xml:space="preserve">BRACAMONTE AGUIRRE LEONARDO ANTONIO               </t>
  </si>
  <si>
    <t xml:space="preserve">PELLAT MOLINA LUIS RAMON                          </t>
  </si>
  <si>
    <t xml:space="preserve">MENDOZA MEXIA ALFREDO                             </t>
  </si>
  <si>
    <t xml:space="preserve">MENDOZA CORDOVA ABRAHAM                           </t>
  </si>
  <si>
    <t xml:space="preserve">RAMOS MONTIEL OSCAR FERNANDO                      </t>
  </si>
  <si>
    <t xml:space="preserve">AMAVIZCA RASCON RANULFO                           </t>
  </si>
  <si>
    <t xml:space="preserve">BECERRA GUTIERREZ ARTURO                          </t>
  </si>
  <si>
    <t xml:space="preserve">CALLEJA RUIZ CARLOS MANUEL                        </t>
  </si>
  <si>
    <t xml:space="preserve">DORAME AGUILAR MARCELINO                          </t>
  </si>
  <si>
    <t xml:space="preserve">GARCIA CAÑEDO ALMA ILIANA                         </t>
  </si>
  <si>
    <t xml:space="preserve">RENTERIA ESPINOZA DIONISIO                        </t>
  </si>
  <si>
    <t xml:space="preserve">GARCIA JUAREZ ISAAC                               </t>
  </si>
  <si>
    <t xml:space="preserve">TORRES RAMIREZ JOSUE                              </t>
  </si>
  <si>
    <t xml:space="preserve">PADILLA LANGURE MARCELA                           </t>
  </si>
  <si>
    <t xml:space="preserve">VALENZUELA MEZQUITA ARTURO                        </t>
  </si>
  <si>
    <t xml:space="preserve">FRANCO OSUNA JOSE ABRAHAM                         </t>
  </si>
  <si>
    <t xml:space="preserve">ZARAGOZA ORTEGA DANIEL                            </t>
  </si>
  <si>
    <t xml:space="preserve">CARDENAS LOPEZ JOSE LUIS                          </t>
  </si>
  <si>
    <t xml:space="preserve">LEYVA CONTRERAS RENE CESAR                        </t>
  </si>
  <si>
    <t xml:space="preserve">LOPEZ MALDONADO ELVA LUZ                          </t>
  </si>
  <si>
    <t xml:space="preserve">RUBIO NIEBLAS VIRGILIO                            </t>
  </si>
  <si>
    <t xml:space="preserve">ARIAS TOBIN BEATRIZ ELENA                         </t>
  </si>
  <si>
    <t xml:space="preserve">ARAUJO MORENO DORA ELIA                           </t>
  </si>
  <si>
    <t xml:space="preserve">LOPEZ ARMENDARIZ FRANCISCO JAVIER                 </t>
  </si>
  <si>
    <t xml:space="preserve">SALDAÑA CORDOVA FERNANDO                          </t>
  </si>
  <si>
    <t xml:space="preserve">MORAN MORENO JESUS FAUSTINO                       </t>
  </si>
  <si>
    <t xml:space="preserve">VERDUGO RODRIGUEZ GILBERTO                        </t>
  </si>
  <si>
    <t xml:space="preserve">LUNA RODRIGUEZ JULIO                              </t>
  </si>
  <si>
    <t xml:space="preserve">GASTELUM KNIGHT CARLA MICHELLE                    </t>
  </si>
  <si>
    <t xml:space="preserve">MORENO VEGA JOSE LUIS                             </t>
  </si>
  <si>
    <t xml:space="preserve">PRECIADO SANCHEZ ANA MONICA                       </t>
  </si>
  <si>
    <t xml:space="preserve">ZAYAS SAUCEDOS MARIA ELENA                        </t>
  </si>
  <si>
    <t xml:space="preserve">PAVLOVICH VALENZUELA JUAN ANTONIO                 </t>
  </si>
  <si>
    <t xml:space="preserve">PARRA MIRANDA MARIA DEL ROSARIO                   </t>
  </si>
  <si>
    <t xml:space="preserve">CAMARGO PACHECO MARIA DE JESUS                    </t>
  </si>
  <si>
    <t xml:space="preserve">VALENZUELA DIAZ LOURDES MARIA                     </t>
  </si>
  <si>
    <t xml:space="preserve">NAVARRO ALVARADO PATRICIA                         </t>
  </si>
  <si>
    <t xml:space="preserve">MANZANO TORRES ISIDRO                             </t>
  </si>
  <si>
    <t xml:space="preserve">LUNA DORAME AURELIO                               </t>
  </si>
  <si>
    <t xml:space="preserve">MOLINA DOMINGUEZ CESAR GUADALUPE                  </t>
  </si>
  <si>
    <t xml:space="preserve">PICOS FAVELA JOSE FRANCISCO                       </t>
  </si>
  <si>
    <t xml:space="preserve">BANDA CASTRO ANA LILIA                            </t>
  </si>
  <si>
    <t xml:space="preserve">MONTOYA SANCHEZ JOSE RAMON                        </t>
  </si>
  <si>
    <t xml:space="preserve">MORAGA RIOS OSCAR DAVID                           </t>
  </si>
  <si>
    <t xml:space="preserve">SILVA ESPEJO ESTEBAN                              </t>
  </si>
  <si>
    <t xml:space="preserve">ESQUER ROSAS RODRIGO                              </t>
  </si>
  <si>
    <t xml:space="preserve">FIMBRES AMPARANO AIDA AMPARO                      </t>
  </si>
  <si>
    <t xml:space="preserve">ENCINAS ENCINAS JOSE CARMELO                      </t>
  </si>
  <si>
    <t xml:space="preserve">MORAGA FIGUEROA AXEL FRANCISCO                    </t>
  </si>
  <si>
    <t xml:space="preserve">CRUZ CORRALES SAIDA LUCILA                        </t>
  </si>
  <si>
    <t xml:space="preserve">MENDOZA OLEA LAURA DELIA                          </t>
  </si>
  <si>
    <t xml:space="preserve">GUTIERREZ VERDUZCO ESTHER                         </t>
  </si>
  <si>
    <t xml:space="preserve">SOTOMAYOR PETTERSON MARCELA                       </t>
  </si>
  <si>
    <t xml:space="preserve">CRUZ ENCINAS IGNACIO                              </t>
  </si>
  <si>
    <t xml:space="preserve">LLANES MORALES LEONARDO                           </t>
  </si>
  <si>
    <t xml:space="preserve">MORALES CASTRO RAFAEL                             </t>
  </si>
  <si>
    <t xml:space="preserve">RAMIREZ WONG BENJAMIN                             </t>
  </si>
  <si>
    <t xml:space="preserve">MARTINEZ FABIAN CONSTANTINO                       </t>
  </si>
  <si>
    <t xml:space="preserve">FELIX BELTRAN JAVIER                              </t>
  </si>
  <si>
    <t xml:space="preserve">FELIPE ORTEGA FONSEJA XIMENA                      </t>
  </si>
  <si>
    <t xml:space="preserve">SOLARES RAMOS MARIA LUISA                         </t>
  </si>
  <si>
    <t xml:space="preserve">IBARRA CARMELO JESUS                              </t>
  </si>
  <si>
    <t xml:space="preserve">RAMIREZ BONICICHI DIANA PATRICIA                  </t>
  </si>
  <si>
    <t xml:space="preserve">MONTIJO HIJAR BEATRIZ EUGENIA                     </t>
  </si>
  <si>
    <t xml:space="preserve">OROZCO GARCIA MARIA ESTHER                        </t>
  </si>
  <si>
    <t xml:space="preserve">BACA RAMIREZ ABEL                                 </t>
  </si>
  <si>
    <t xml:space="preserve">RIOS VILLEGAS CARLOS SERGIO                       </t>
  </si>
  <si>
    <t xml:space="preserve">QUINTANAR ESTRADA MARIA GILDA                     </t>
  </si>
  <si>
    <t xml:space="preserve">GONZALEZ SANCHEZ FEDERICO ALBERTO                 </t>
  </si>
  <si>
    <t xml:space="preserve">VILLEGAS CASTRO JOSE ANGEL                        </t>
  </si>
  <si>
    <t xml:space="preserve">ESPINOZA MELENDREZ JOSE ALFREDO                   </t>
  </si>
  <si>
    <t xml:space="preserve">CARRASCO GALLEGOS BRISA VIOLETA                   </t>
  </si>
  <si>
    <t xml:space="preserve">RAMIREZ HIGUERA ANA LAURA                         </t>
  </si>
  <si>
    <t xml:space="preserve">ENRIQUEZ OCAÑA LUIS FERNANDO                      </t>
  </si>
  <si>
    <t xml:space="preserve">HERNANDEZ LOPEZ JOSE SAUL                         </t>
  </si>
  <si>
    <t xml:space="preserve">DURAN SUAREZ JOSE ALBERTO                         </t>
  </si>
  <si>
    <t xml:space="preserve">GALVAN PARRA JUAN MANUEL                          </t>
  </si>
  <si>
    <t xml:space="preserve">MARMOLEJO LOPEZ JESUS ARTURO                      </t>
  </si>
  <si>
    <t xml:space="preserve">CHAVEZ MORALES MARTIN                             </t>
  </si>
  <si>
    <t xml:space="preserve">ARMENTA AGUILAR FRANCISCO                         </t>
  </si>
  <si>
    <t xml:space="preserve">TRASVIÑA SOTO IRMA CECILIA                        </t>
  </si>
  <si>
    <t xml:space="preserve">RODRIGUEZ FELIX DORA EVELIA                       </t>
  </si>
  <si>
    <t xml:space="preserve">OSORIO FRANCISCO JAVIER                           </t>
  </si>
  <si>
    <t xml:space="preserve">LARA SOTO YESSICA                                 </t>
  </si>
  <si>
    <t xml:space="preserve">ESCALANTE CONTRERAS OMAR ULISES                   </t>
  </si>
  <si>
    <t xml:space="preserve">VALENCIA RAMOS ARTURO                             </t>
  </si>
  <si>
    <t xml:space="preserve">CASTREJON LEMUS MARIA DEL ROSARIO                 </t>
  </si>
  <si>
    <t xml:space="preserve">ENCINAS ESCARREGA CUAHUTEMOC                      </t>
  </si>
  <si>
    <t xml:space="preserve">HINOJOSA PALAFOX JESUS FERNANDO                   </t>
  </si>
  <si>
    <t xml:space="preserve">GONZALEZ HERBEY ARMANDO                           </t>
  </si>
  <si>
    <t xml:space="preserve">GONZALEZ IRMA LAURA                               </t>
  </si>
  <si>
    <t xml:space="preserve">RAMIREZ PAREDES JESUS EDUARDO                     </t>
  </si>
  <si>
    <t xml:space="preserve">ROBLES MONTAÑO MARIA FERNANDA                     </t>
  </si>
  <si>
    <t xml:space="preserve">COTA SAAVEDRA JESUS                               </t>
  </si>
  <si>
    <t xml:space="preserve">LOPEZ MIRANDA CLAUDIO ALFREDO                     </t>
  </si>
  <si>
    <t xml:space="preserve">SILVESTRE ORTIZ JOSE REFUGIO                      </t>
  </si>
  <si>
    <t xml:space="preserve">AGUIRRE CUEVAS CARLOS OCTAVIO                     </t>
  </si>
  <si>
    <t xml:space="preserve">MURGUIA LOPEZ ALVARO                              </t>
  </si>
  <si>
    <t xml:space="preserve">ARMENTA ICEDO NORA OLIVIA                         </t>
  </si>
  <si>
    <t xml:space="preserve">MARRUFO RUIZ LENIK                                </t>
  </si>
  <si>
    <t xml:space="preserve">MONTELONGO LOPEZ JOSE ALFONSO                     </t>
  </si>
  <si>
    <t xml:space="preserve">ZEPEDA LLAMAS AURORA                              </t>
  </si>
  <si>
    <t xml:space="preserve">VEGA ROBLES ARTURO                                </t>
  </si>
  <si>
    <t xml:space="preserve">GALVEZ MARTINEZ ROSA OLIVIA                       </t>
  </si>
  <si>
    <t xml:space="preserve">ALVAREZ VALENCIA OSCAR                            </t>
  </si>
  <si>
    <t xml:space="preserve">VALENZUELA VALENZUELA ALEJANDRO                   </t>
  </si>
  <si>
    <t xml:space="preserve">OLIVARES CELIS LUCIA                              </t>
  </si>
  <si>
    <t xml:space="preserve">PABLOS LUGO ZOILA                                 </t>
  </si>
  <si>
    <t xml:space="preserve">RODRIGUEZ LOPEZ JOSE MANUEL                       </t>
  </si>
  <si>
    <t xml:space="preserve">PASIVO DIFERIDO                                   </t>
  </si>
  <si>
    <t xml:space="preserve">RODRIGUEZ GUTIERREZ JOSE GUADALUPE                </t>
  </si>
  <si>
    <t xml:space="preserve">VERDUGO PALACIOS JOSE LUIS                        </t>
  </si>
  <si>
    <t xml:space="preserve">RODRIGUEZ OBREGON JOSE A.                         </t>
  </si>
  <si>
    <t xml:space="preserve">FISHER CARRIZOZA JOSE M.                          </t>
  </si>
  <si>
    <t xml:space="preserve">SANCHEZ CORRALES VICTOR M.                        </t>
  </si>
  <si>
    <t xml:space="preserve">DENNIS RIVERA RAUL                                </t>
  </si>
  <si>
    <t xml:space="preserve">BOWLIN STAPLES YOLANDA GENO                       </t>
  </si>
  <si>
    <t xml:space="preserve">PINO VALENZUELA JESUS MARIA                       </t>
  </si>
  <si>
    <t xml:space="preserve">CASTELLANOS CURLANGO HECTOR                       </t>
  </si>
  <si>
    <t xml:space="preserve">ROJAS FERNANDEZ JORGE ROGELIO                     </t>
  </si>
  <si>
    <t xml:space="preserve">CORONADO QUIJADA LUIS                             </t>
  </si>
  <si>
    <t xml:space="preserve">LUNA PAYAN ALEJANDRO MATIAS                       </t>
  </si>
  <si>
    <t xml:space="preserve">MANJARREZ JIMENEZ JUANA ELIA                      </t>
  </si>
  <si>
    <t xml:space="preserve">BORBON SIQUEIROS RAFAEL RUBEN                     </t>
  </si>
  <si>
    <t xml:space="preserve">GRIJALVA OTERO ABELARDO                           </t>
  </si>
  <si>
    <t xml:space="preserve">CASTILLO ZARAGOZA ELENA DESIREE                   </t>
  </si>
  <si>
    <t xml:space="preserve">FERNANDEZ REYNOSO MARTHA AMELIA                   </t>
  </si>
  <si>
    <t xml:space="preserve">LOUSTAUNAU MURILLO MIGUEL                         </t>
  </si>
  <si>
    <t xml:space="preserve">ALVAREZ NAJERA RAMON ARMANDO                      </t>
  </si>
  <si>
    <t xml:space="preserve">MEZA SANCHEZ ARTURO ALEJANDRO                     </t>
  </si>
  <si>
    <t xml:space="preserve">ROSAS ROBLES MARIA LOURDES                        </t>
  </si>
  <si>
    <t xml:space="preserve">MORALES SANCHEZ SONIA GUADALUPE                   </t>
  </si>
  <si>
    <t xml:space="preserve">GONZALEZ SANCHEZ LILIA GUADALUPE                  </t>
  </si>
  <si>
    <t xml:space="preserve">ALMAZAN HOLGUIN LUIS ALONSO                       </t>
  </si>
  <si>
    <t xml:space="preserve">LUNA FIGUEROA MARIA TERESA                        </t>
  </si>
  <si>
    <t xml:space="preserve">PALAFOX REYES JUAN JOSE                           </t>
  </si>
  <si>
    <t xml:space="preserve">SOTO COTA CATALINA                                </t>
  </si>
  <si>
    <t xml:space="preserve">HUERTA URQUIJO BEATRIZ ELENA                      </t>
  </si>
  <si>
    <t xml:space="preserve">OCHOA GRANILLO JOSE ALFREDO                       </t>
  </si>
  <si>
    <t xml:space="preserve">LOPEZ ESTUDILLO RIGOBERTO ANTONIO                 </t>
  </si>
  <si>
    <t xml:space="preserve">CLARK VALENZUELA ERNESTO                          </t>
  </si>
  <si>
    <t xml:space="preserve">GRACIDA VALDEPEÑA MIRIAM LIZ                      </t>
  </si>
  <si>
    <t xml:space="preserve">MONTENLONGO LOPEZ JOSE ALFONSO                    </t>
  </si>
  <si>
    <t xml:space="preserve">VARGAS SERRANO FRANCISCO                          </t>
  </si>
  <si>
    <t xml:space="preserve">MALDONADO GONZALEZ BLANCA IDALIA                  </t>
  </si>
  <si>
    <t xml:space="preserve">SALAZAR ANTUNEZ OMAR                              </t>
  </si>
  <si>
    <t xml:space="preserve">ZAVALA NAVARRO FEDERICO                           </t>
  </si>
  <si>
    <t xml:space="preserve">ALVAREZ HERNANDEZ GERARDO                         </t>
  </si>
  <si>
    <t xml:space="preserve">MARTINEZ DURAN ROGELIO                            </t>
  </si>
  <si>
    <t xml:space="preserve">BRACAMONTE AGUIRRE LEONARDO                       </t>
  </si>
  <si>
    <t xml:space="preserve">REYES SOTO HECTOR JAVIER                          </t>
  </si>
  <si>
    <t xml:space="preserve">MORENO INZUNZA DAVID MANUEL                       </t>
  </si>
  <si>
    <t xml:space="preserve">MATUS LUNA ALEJANDRO                              </t>
  </si>
  <si>
    <t xml:space="preserve">TORRES CHAVEZ PATRICIA ISABEL                     </t>
  </si>
  <si>
    <t xml:space="preserve">GODOY ROSAS RODOLFO                               </t>
  </si>
  <si>
    <t xml:space="preserve">CABRERA BURBOA ARACELI MARGARITA                  </t>
  </si>
  <si>
    <t xml:space="preserve">GAXIOLA ROMERO JOSE                               </t>
  </si>
  <si>
    <t xml:space="preserve">DEL PARDO ESCALANTE ROBERTO                       </t>
  </si>
  <si>
    <t xml:space="preserve">BECERRA GUTIRREZ ARTURO                           </t>
  </si>
  <si>
    <t xml:space="preserve">VELARDE PALOMARES SANTOS                          </t>
  </si>
  <si>
    <t xml:space="preserve">ROBLES MONTEVERDE FRANCISCO JAVIER                </t>
  </si>
  <si>
    <t xml:space="preserve">LOPEZ ARRIQUIVEZ MIGUEL ANGEL                     </t>
  </si>
  <si>
    <t xml:space="preserve">ORDUÑO FRAGOZA ORALIA                             </t>
  </si>
  <si>
    <t xml:space="preserve">BETANCOURT REBECA ANDREA                          </t>
  </si>
  <si>
    <t xml:space="preserve">ALVAREZ VASQUEZ ANA PAZ                           </t>
  </si>
  <si>
    <t xml:space="preserve">CARDENA LOPEZ JOSE LUIS                           </t>
  </si>
  <si>
    <t xml:space="preserve">COTA GRIJALVA SOFIA                               </t>
  </si>
  <si>
    <t xml:space="preserve">ZAYAS SAUCEDO MARIA ELENA                         </t>
  </si>
  <si>
    <t xml:space="preserve">LORENZANA DURAN GUSTAVO                           </t>
  </si>
  <si>
    <t xml:space="preserve">CORONADO LOPEZ JESUS HUMBERTO                     </t>
  </si>
  <si>
    <t xml:space="preserve">FELIPE ORTEGA FONSECA XIMENA                      </t>
  </si>
  <si>
    <t xml:space="preserve">INTERESES GANADOS SOBRE PRESTAMOS                 </t>
  </si>
  <si>
    <t xml:space="preserve">INTERESES COBRADOS                                </t>
  </si>
  <si>
    <t xml:space="preserve">INTERESES BONIFICADOS                             </t>
  </si>
  <si>
    <t>DE LA CUANTA HSBC 040 267 086 77</t>
  </si>
  <si>
    <t>"PRESTAMO EXTREMA URGENCIA"</t>
  </si>
  <si>
    <t>MAS</t>
  </si>
  <si>
    <t>SUBTOTAL</t>
  </si>
  <si>
    <t>MENOS</t>
  </si>
  <si>
    <t>IGUAL</t>
  </si>
  <si>
    <t xml:space="preserve">                M.A. GUADALUPE REYNA GAMEZ</t>
  </si>
  <si>
    <t xml:space="preserve">                    SECRETARIA TESORERA</t>
  </si>
  <si>
    <t>DE LA CUANTA BANORTE CTA. 0653893732</t>
  </si>
  <si>
    <t>NO.</t>
  </si>
  <si>
    <t>CHEQUE</t>
  </si>
  <si>
    <t xml:space="preserve">                                              M.A. GUADALUPE REYNA GAMEZ</t>
  </si>
  <si>
    <t xml:space="preserve">                                                       SECRETARIA TESORERA</t>
  </si>
  <si>
    <t xml:space="preserve">                                                      CONTRUCCION NUEVO LOCAL SINDICAL</t>
  </si>
  <si>
    <t>CONSTRUCCION NUEVO LOCAL SINDICAL</t>
  </si>
  <si>
    <t xml:space="preserve">GASTOS CONTRUCCION                                </t>
  </si>
  <si>
    <t xml:space="preserve">                                                 SINDICATO DE TRABAJADORES ACADEMICOS DE LA UNIVERSIDAD DE SONORA</t>
  </si>
  <si>
    <t xml:space="preserve">                                                                                                                                 CONTRUCCION NUEVO LOCAL SINDICAL</t>
  </si>
  <si>
    <t xml:space="preserve">                                                                               BALANCE GENERAL AL 30 DE ABRIL DE 2011</t>
  </si>
  <si>
    <t xml:space="preserve">                                                                                        M.A. GUADALUPE REYNA GAMEZ</t>
  </si>
  <si>
    <t xml:space="preserve">                                                                                           SECRETARIA TESORERA STAUS</t>
  </si>
  <si>
    <t>Balanza de comprobación al  30/ 4/2011</t>
  </si>
  <si>
    <t xml:space="preserve">                                                                          BALANZA DE COMPROBACION AL 30 DE ABRIL DE 2011</t>
  </si>
  <si>
    <t>C u e n t a</t>
  </si>
  <si>
    <t>1-0-00-0000</t>
  </si>
  <si>
    <t>1-1-00-0000</t>
  </si>
  <si>
    <t>1-1-02-0000</t>
  </si>
  <si>
    <t>1-1-02-0001</t>
  </si>
  <si>
    <t>1-1-03-0000</t>
  </si>
  <si>
    <t>1-1-03-0001</t>
  </si>
  <si>
    <t>1-1-04-0000</t>
  </si>
  <si>
    <t>1-1-04-0001</t>
  </si>
  <si>
    <t>1-1-05-0000</t>
  </si>
  <si>
    <t>1-1-05-0001</t>
  </si>
  <si>
    <t>2-0-00-0000</t>
  </si>
  <si>
    <t>3-0-00-0000</t>
  </si>
  <si>
    <t>3-1-00-0000</t>
  </si>
  <si>
    <t>4-0-00-0000</t>
  </si>
  <si>
    <t>4-4-00-0000</t>
  </si>
  <si>
    <t>4-4-01-0000</t>
  </si>
  <si>
    <t xml:space="preserve">CONSTRUCCION NUEVO LOCAL SINDICAL                 </t>
  </si>
  <si>
    <t>4-5-00-0000</t>
  </si>
  <si>
    <t>4-5-01-0000</t>
  </si>
  <si>
    <t>5-0-00-0000</t>
  </si>
  <si>
    <t>5-2-00-0000</t>
  </si>
  <si>
    <t>DE LA CUANTA BANORTE 0653893750</t>
  </si>
  <si>
    <t>" CUENTA CONSTRUCCION NUEVO LOCAL SINDICAL "</t>
  </si>
</sst>
</file>

<file path=xl/styles.xml><?xml version="1.0" encoding="utf-8"?>
<styleSheet xmlns="http://schemas.openxmlformats.org/spreadsheetml/2006/main">
  <numFmts count="1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(* #,##0.00_);_(* \(#,##0.00\);_(* &quot;-&quot;??_);_(@_)"/>
    <numFmt numFmtId="165" formatCode="\$#.##000_);[Red]\(\$#.##000\)"/>
    <numFmt numFmtId="166" formatCode="[$$-80A]#,##0.00"/>
    <numFmt numFmtId="167" formatCode="_(&quot;$&quot;* #,##0.00_);_(&quot;$&quot;* \(#,##0.00\);_(&quot;$&quot;* &quot;-&quot;??_);_(@_)"/>
    <numFmt numFmtId="168" formatCode="00000"/>
    <numFmt numFmtId="169" formatCode="_-[$$-80A]* #,##0.00_-;\-[$$-80A]* #,##0.00_-;_-[$$-80A]* &quot;-&quot;??_-;_-@_-"/>
    <numFmt numFmtId="170" formatCode="_-&quot;$&quot;* #,##0.00_-;\-&quot;$&quot;* #,##0.00_-;_-&quot;$&quot;* &quot;-&quot;??_-;_-@_-"/>
    <numFmt numFmtId="171" formatCode="&quot;$&quot;#,##0.00;[Red]\-&quot;$&quot;#,##0.00"/>
    <numFmt numFmtId="172" formatCode="&quot;$&quot;#,##0.00"/>
    <numFmt numFmtId="173" formatCode="0_ ;\-0\ "/>
    <numFmt numFmtId="174" formatCode="_-* #,##0.00_-;\-* #,##0.00_-;_-* &quot;-&quot;??_-;_-@_-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9"/>
      <color indexed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FFFF99"/>
        <bgColor indexed="64"/>
      </patternFill>
    </fill>
  </fills>
  <borders count="16">
    <border>
      <left/>
      <right/>
      <top/>
      <bottom/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double">
        <color rgb="FF0000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rgb="FF0000FF"/>
      </left>
      <right/>
      <top style="thin">
        <color rgb="FF0000FF"/>
      </top>
      <bottom style="double">
        <color rgb="FF0000FF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01">
    <xf numFmtId="0" fontId="0" fillId="0" borderId="0" xfId="0"/>
    <xf numFmtId="0" fontId="3" fillId="0" borderId="0" xfId="0" applyFont="1"/>
    <xf numFmtId="164" fontId="3" fillId="0" borderId="0" xfId="1" applyNumberFormat="1" applyFont="1"/>
    <xf numFmtId="164" fontId="3" fillId="0" borderId="0" xfId="1" applyNumberFormat="1" applyFont="1" applyFill="1" applyBorder="1"/>
    <xf numFmtId="164" fontId="4" fillId="0" borderId="0" xfId="1" applyNumberFormat="1" applyFont="1"/>
    <xf numFmtId="0" fontId="4" fillId="0" borderId="0" xfId="0" applyFont="1"/>
    <xf numFmtId="0" fontId="5" fillId="0" borderId="0" xfId="0" applyFont="1"/>
    <xf numFmtId="164" fontId="5" fillId="0" borderId="0" xfId="1" applyNumberFormat="1" applyFont="1"/>
    <xf numFmtId="164" fontId="5" fillId="0" borderId="0" xfId="1" applyNumberFormat="1" applyFont="1" applyFill="1" applyBorder="1"/>
    <xf numFmtId="164" fontId="6" fillId="0" borderId="0" xfId="1" applyNumberFormat="1" applyFont="1"/>
    <xf numFmtId="0" fontId="6" fillId="0" borderId="0" xfId="0" applyFont="1"/>
    <xf numFmtId="165" fontId="5" fillId="0" borderId="0" xfId="0" applyNumberFormat="1" applyFont="1" applyAlignment="1">
      <alignment horizontal="centerContinuous"/>
    </xf>
    <xf numFmtId="164" fontId="5" fillId="0" borderId="0" xfId="1" applyNumberFormat="1" applyFont="1" applyAlignment="1">
      <alignment horizontal="centerContinuous"/>
    </xf>
    <xf numFmtId="164" fontId="5" fillId="0" borderId="0" xfId="1" applyNumberFormat="1" applyFont="1" applyFill="1" applyBorder="1" applyAlignment="1">
      <alignment horizontal="centerContinuous"/>
    </xf>
    <xf numFmtId="165" fontId="3" fillId="0" borderId="0" xfId="0" applyNumberFormat="1" applyFont="1" applyAlignment="1">
      <alignment horizontal="centerContinuous"/>
    </xf>
    <xf numFmtId="164" fontId="3" fillId="0" borderId="0" xfId="1" applyNumberFormat="1" applyFont="1" applyAlignment="1">
      <alignment horizontal="centerContinuous"/>
    </xf>
    <xf numFmtId="164" fontId="3" fillId="0" borderId="0" xfId="1" applyNumberFormat="1" applyFont="1" applyFill="1" applyBorder="1" applyAlignment="1">
      <alignment horizontal="centerContinuous"/>
    </xf>
    <xf numFmtId="0" fontId="3" fillId="0" borderId="0" xfId="0" applyFont="1" applyAlignment="1">
      <alignment horizontal="centerContinuous"/>
    </xf>
    <xf numFmtId="165" fontId="3" fillId="2" borderId="1" xfId="0" applyNumberFormat="1" applyFont="1" applyFill="1" applyBorder="1" applyAlignment="1">
      <alignment horizontal="centerContinuous"/>
    </xf>
    <xf numFmtId="164" fontId="7" fillId="2" borderId="2" xfId="1" applyNumberFormat="1" applyFont="1" applyFill="1" applyBorder="1" applyAlignment="1">
      <alignment horizontal="center"/>
    </xf>
    <xf numFmtId="0" fontId="5" fillId="0" borderId="0" xfId="0" applyFont="1" applyAlignment="1">
      <alignment horizontal="centerContinuous"/>
    </xf>
    <xf numFmtId="165" fontId="3" fillId="0" borderId="0" xfId="0" applyNumberFormat="1" applyFont="1"/>
    <xf numFmtId="166" fontId="3" fillId="0" borderId="0" xfId="1" applyNumberFormat="1" applyFont="1"/>
    <xf numFmtId="165" fontId="5" fillId="3" borderId="3" xfId="0" applyNumberFormat="1" applyFont="1" applyFill="1" applyBorder="1"/>
    <xf numFmtId="164" fontId="5" fillId="3" borderId="3" xfId="1" applyNumberFormat="1" applyFont="1" applyFill="1" applyBorder="1"/>
    <xf numFmtId="165" fontId="5" fillId="0" borderId="0" xfId="0" applyNumberFormat="1" applyFont="1"/>
    <xf numFmtId="164" fontId="5" fillId="3" borderId="4" xfId="1" applyNumberFormat="1" applyFont="1" applyFill="1" applyBorder="1"/>
    <xf numFmtId="164" fontId="1" fillId="0" borderId="0" xfId="1" applyNumberFormat="1" applyFont="1"/>
    <xf numFmtId="164" fontId="1" fillId="0" borderId="0" xfId="1" applyNumberFormat="1" applyFont="1" applyFill="1" applyBorder="1"/>
    <xf numFmtId="0" fontId="2" fillId="0" borderId="0" xfId="0" applyFont="1"/>
    <xf numFmtId="164" fontId="2" fillId="0" borderId="0" xfId="1" applyNumberFormat="1" applyFont="1"/>
    <xf numFmtId="164" fontId="2" fillId="0" borderId="0" xfId="1" applyNumberFormat="1" applyFont="1" applyFill="1" applyBorder="1"/>
    <xf numFmtId="165" fontId="6" fillId="0" borderId="0" xfId="0" applyNumberFormat="1" applyFont="1"/>
    <xf numFmtId="164" fontId="6" fillId="0" borderId="0" xfId="1" applyNumberFormat="1" applyFont="1" applyFill="1" applyBorder="1"/>
    <xf numFmtId="165" fontId="4" fillId="0" borderId="0" xfId="0" applyNumberFormat="1" applyFont="1" applyAlignment="1">
      <alignment horizontal="centerContinuous"/>
    </xf>
    <xf numFmtId="164" fontId="4" fillId="0" borderId="0" xfId="1" applyNumberFormat="1" applyFont="1" applyAlignment="1">
      <alignment horizontal="centerContinuous"/>
    </xf>
    <xf numFmtId="164" fontId="4" fillId="0" borderId="0" xfId="1" applyNumberFormat="1" applyFont="1" applyFill="1" applyBorder="1" applyAlignment="1">
      <alignment horizontal="centerContinuous"/>
    </xf>
    <xf numFmtId="0" fontId="4" fillId="0" borderId="0" xfId="0" applyFont="1" applyAlignment="1">
      <alignment horizontal="centerContinuous"/>
    </xf>
    <xf numFmtId="165" fontId="4" fillId="2" borderId="1" xfId="0" applyNumberFormat="1" applyFont="1" applyFill="1" applyBorder="1" applyAlignment="1">
      <alignment horizontal="centerContinuous"/>
    </xf>
    <xf numFmtId="165" fontId="4" fillId="2" borderId="5" xfId="0" applyNumberFormat="1" applyFont="1" applyFill="1" applyBorder="1" applyAlignment="1">
      <alignment horizontal="centerContinuous"/>
    </xf>
    <xf numFmtId="164" fontId="6" fillId="2" borderId="2" xfId="1" applyNumberFormat="1" applyFont="1" applyFill="1" applyBorder="1" applyAlignment="1">
      <alignment horizontal="center"/>
    </xf>
    <xf numFmtId="0" fontId="6" fillId="0" borderId="0" xfId="0" applyFont="1" applyAlignment="1">
      <alignment horizontal="centerContinuous"/>
    </xf>
    <xf numFmtId="165" fontId="4" fillId="0" borderId="0" xfId="0" applyNumberFormat="1" applyFont="1"/>
    <xf numFmtId="167" fontId="4" fillId="0" borderId="0" xfId="2" applyNumberFormat="1" applyFont="1"/>
    <xf numFmtId="164" fontId="4" fillId="0" borderId="0" xfId="1" applyNumberFormat="1" applyFont="1" applyFill="1" applyBorder="1"/>
    <xf numFmtId="165" fontId="6" fillId="3" borderId="3" xfId="0" applyNumberFormat="1" applyFont="1" applyFill="1" applyBorder="1"/>
    <xf numFmtId="167" fontId="6" fillId="3" borderId="3" xfId="2" applyNumberFormat="1" applyFont="1" applyFill="1" applyBorder="1"/>
    <xf numFmtId="167" fontId="6" fillId="3" borderId="4" xfId="2" applyNumberFormat="1" applyFont="1" applyFill="1" applyBorder="1"/>
    <xf numFmtId="164" fontId="6" fillId="0" borderId="0" xfId="1" applyNumberFormat="1" applyFont="1" applyAlignment="1">
      <alignment horizontal="centerContinuous"/>
    </xf>
    <xf numFmtId="164" fontId="4" fillId="2" borderId="1" xfId="1" applyNumberFormat="1" applyFont="1" applyFill="1" applyBorder="1" applyAlignment="1">
      <alignment horizontal="centerContinuous"/>
    </xf>
    <xf numFmtId="164" fontId="4" fillId="2" borderId="5" xfId="1" applyNumberFormat="1" applyFont="1" applyFill="1" applyBorder="1" applyAlignment="1">
      <alignment horizontal="centerContinuous"/>
    </xf>
    <xf numFmtId="164" fontId="6" fillId="3" borderId="3" xfId="1" applyNumberFormat="1" applyFont="1" applyFill="1" applyBorder="1"/>
    <xf numFmtId="0" fontId="4" fillId="0" borderId="0" xfId="0" applyFont="1" applyFill="1"/>
    <xf numFmtId="164" fontId="6" fillId="0" borderId="0" xfId="1" applyNumberFormat="1" applyFont="1" applyFill="1"/>
    <xf numFmtId="167" fontId="6" fillId="0" borderId="0" xfId="2" applyNumberFormat="1" applyFont="1" applyFill="1" applyBorder="1"/>
    <xf numFmtId="164" fontId="4" fillId="0" borderId="0" xfId="1" applyNumberFormat="1" applyFont="1" applyFill="1"/>
    <xf numFmtId="164" fontId="3" fillId="0" borderId="0" xfId="1" applyNumberFormat="1" applyFont="1" applyBorder="1"/>
    <xf numFmtId="164" fontId="5" fillId="0" borderId="0" xfId="1" applyNumberFormat="1" applyFont="1" applyBorder="1"/>
    <xf numFmtId="164" fontId="5" fillId="0" borderId="0" xfId="1" applyNumberFormat="1" applyFont="1" applyBorder="1" applyAlignment="1">
      <alignment horizontal="centerContinuous"/>
    </xf>
    <xf numFmtId="164" fontId="5" fillId="0" borderId="0" xfId="1" applyNumberFormat="1" applyFont="1" applyFill="1" applyBorder="1" applyAlignment="1">
      <alignment horizontal="center"/>
    </xf>
    <xf numFmtId="164" fontId="5" fillId="0" borderId="3" xfId="1" applyNumberFormat="1" applyFont="1" applyFill="1" applyBorder="1" applyAlignment="1">
      <alignment horizontal="center"/>
    </xf>
    <xf numFmtId="164" fontId="5" fillId="0" borderId="0" xfId="1" applyNumberFormat="1" applyFont="1" applyAlignment="1">
      <alignment horizontal="center"/>
    </xf>
    <xf numFmtId="164" fontId="6" fillId="0" borderId="0" xfId="1" applyNumberFormat="1" applyFont="1" applyAlignment="1">
      <alignment horizontal="center"/>
    </xf>
    <xf numFmtId="164" fontId="5" fillId="0" borderId="6" xfId="1" applyNumberFormat="1" applyFont="1" applyFill="1" applyBorder="1" applyAlignment="1">
      <alignment horizontal="center"/>
    </xf>
    <xf numFmtId="164" fontId="3" fillId="4" borderId="0" xfId="1" applyNumberFormat="1" applyFont="1" applyFill="1" applyBorder="1"/>
    <xf numFmtId="164" fontId="3" fillId="4" borderId="0" xfId="1" applyNumberFormat="1" applyFont="1" applyFill="1"/>
    <xf numFmtId="164" fontId="4" fillId="4" borderId="0" xfId="1" applyNumberFormat="1" applyFont="1" applyFill="1"/>
    <xf numFmtId="0" fontId="8" fillId="0" borderId="7" xfId="0" applyFont="1" applyBorder="1"/>
    <xf numFmtId="0" fontId="9" fillId="0" borderId="3" xfId="0" applyFont="1" applyBorder="1" applyAlignment="1">
      <alignment horizontal="left"/>
    </xf>
    <xf numFmtId="0" fontId="8" fillId="0" borderId="3" xfId="0" applyFont="1" applyBorder="1"/>
    <xf numFmtId="168" fontId="8" fillId="0" borderId="3" xfId="1" applyNumberFormat="1" applyFont="1" applyBorder="1"/>
    <xf numFmtId="0" fontId="8" fillId="0" borderId="8" xfId="0" applyFont="1" applyBorder="1"/>
    <xf numFmtId="0" fontId="8" fillId="0" borderId="9" xfId="0" applyFont="1" applyBorder="1"/>
    <xf numFmtId="0" fontId="9" fillId="0" borderId="0" xfId="0" applyFont="1" applyBorder="1"/>
    <xf numFmtId="168" fontId="9" fillId="0" borderId="0" xfId="1" applyNumberFormat="1" applyFont="1" applyBorder="1"/>
    <xf numFmtId="0" fontId="8" fillId="0" borderId="0" xfId="0" applyFont="1" applyBorder="1"/>
    <xf numFmtId="0" fontId="8" fillId="0" borderId="10" xfId="0" applyFont="1" applyBorder="1"/>
    <xf numFmtId="0" fontId="8" fillId="0" borderId="11" xfId="0" applyFont="1" applyBorder="1"/>
    <xf numFmtId="0" fontId="9" fillId="0" borderId="11" xfId="0" applyFont="1" applyBorder="1"/>
    <xf numFmtId="0" fontId="9" fillId="5" borderId="0" xfId="0" applyFont="1" applyFill="1" applyBorder="1"/>
    <xf numFmtId="0" fontId="8" fillId="5" borderId="0" xfId="0" applyFont="1" applyFill="1" applyBorder="1"/>
    <xf numFmtId="168" fontId="8" fillId="5" borderId="0" xfId="1" applyNumberFormat="1" applyFont="1" applyFill="1" applyBorder="1"/>
    <xf numFmtId="169" fontId="9" fillId="5" borderId="0" xfId="0" applyNumberFormat="1" applyFont="1" applyFill="1" applyBorder="1"/>
    <xf numFmtId="170" fontId="9" fillId="5" borderId="10" xfId="2" applyNumberFormat="1" applyFont="1" applyFill="1" applyBorder="1" applyAlignment="1">
      <alignment horizontal="right"/>
    </xf>
    <xf numFmtId="168" fontId="8" fillId="0" borderId="0" xfId="1" applyNumberFormat="1" applyFont="1" applyBorder="1"/>
    <xf numFmtId="169" fontId="8" fillId="0" borderId="0" xfId="0" applyNumberFormat="1" applyFont="1" applyBorder="1"/>
    <xf numFmtId="0" fontId="9" fillId="0" borderId="9" xfId="0" applyFont="1" applyBorder="1" applyAlignment="1">
      <alignment horizontal="center"/>
    </xf>
    <xf numFmtId="0" fontId="8" fillId="3" borderId="0" xfId="0" applyFont="1" applyFill="1" applyBorder="1"/>
    <xf numFmtId="168" fontId="8" fillId="3" borderId="0" xfId="1" applyNumberFormat="1" applyFont="1" applyFill="1" applyBorder="1"/>
    <xf numFmtId="0" fontId="8" fillId="0" borderId="9" xfId="0" applyFont="1" applyBorder="1" applyAlignment="1">
      <alignment horizontal="center"/>
    </xf>
    <xf numFmtId="171" fontId="8" fillId="0" borderId="0" xfId="0" applyNumberFormat="1" applyFont="1" applyBorder="1" applyAlignment="1">
      <alignment horizontal="right"/>
    </xf>
    <xf numFmtId="39" fontId="8" fillId="0" borderId="0" xfId="0" applyNumberFormat="1" applyFont="1" applyBorder="1"/>
    <xf numFmtId="14" fontId="8" fillId="0" borderId="0" xfId="0" applyNumberFormat="1" applyFont="1" applyFill="1" applyBorder="1" applyAlignment="1">
      <alignment horizontal="center"/>
    </xf>
    <xf numFmtId="169" fontId="8" fillId="0" borderId="10" xfId="0" applyNumberFormat="1" applyFont="1" applyBorder="1"/>
    <xf numFmtId="0" fontId="8" fillId="0" borderId="0" xfId="0" applyFont="1" applyFill="1" applyBorder="1"/>
    <xf numFmtId="168" fontId="8" fillId="0" borderId="0" xfId="1" applyNumberFormat="1" applyFont="1" applyFill="1" applyBorder="1"/>
    <xf numFmtId="0" fontId="8" fillId="0" borderId="0" xfId="0" applyFont="1" applyBorder="1" applyAlignment="1">
      <alignment horizontal="center"/>
    </xf>
    <xf numFmtId="168" fontId="8" fillId="0" borderId="0" xfId="1" applyNumberFormat="1" applyFont="1" applyFill="1" applyBorder="1" applyAlignment="1">
      <alignment horizontal="center"/>
    </xf>
    <xf numFmtId="164" fontId="8" fillId="0" borderId="0" xfId="1" applyNumberFormat="1" applyFont="1" applyBorder="1"/>
    <xf numFmtId="43" fontId="8" fillId="0" borderId="11" xfId="0" applyNumberFormat="1" applyFont="1" applyBorder="1"/>
    <xf numFmtId="4" fontId="8" fillId="0" borderId="12" xfId="0" applyNumberFormat="1" applyFont="1" applyBorder="1" applyAlignment="1">
      <alignment horizontal="right"/>
    </xf>
    <xf numFmtId="168" fontId="8" fillId="0" borderId="0" xfId="1" applyNumberFormat="1" applyFont="1" applyBorder="1" applyAlignment="1">
      <alignment horizontal="center"/>
    </xf>
    <xf numFmtId="4" fontId="8" fillId="0" borderId="0" xfId="0" applyNumberFormat="1" applyFont="1" applyBorder="1"/>
    <xf numFmtId="4" fontId="8" fillId="0" borderId="10" xfId="0" applyNumberFormat="1" applyFont="1" applyBorder="1" applyAlignment="1">
      <alignment horizontal="right"/>
    </xf>
    <xf numFmtId="4" fontId="8" fillId="0" borderId="0" xfId="0" applyNumberFormat="1" applyFont="1" applyFill="1" applyBorder="1"/>
    <xf numFmtId="0" fontId="9" fillId="0" borderId="9" xfId="0" applyFont="1" applyFill="1" applyBorder="1" applyAlignment="1">
      <alignment horizontal="center"/>
    </xf>
    <xf numFmtId="170" fontId="9" fillId="5" borderId="13" xfId="2" applyNumberFormat="1" applyFont="1" applyFill="1" applyBorder="1" applyAlignment="1">
      <alignment horizontal="right"/>
    </xf>
    <xf numFmtId="0" fontId="9" fillId="5" borderId="0" xfId="0" applyFont="1" applyFill="1" applyBorder="1" applyAlignment="1">
      <alignment horizontal="left"/>
    </xf>
    <xf numFmtId="170" fontId="8" fillId="0" borderId="10" xfId="0" applyNumberFormat="1" applyFont="1" applyBorder="1"/>
    <xf numFmtId="166" fontId="9" fillId="0" borderId="0" xfId="0" applyNumberFormat="1" applyFont="1" applyBorder="1"/>
    <xf numFmtId="0" fontId="8" fillId="0" borderId="14" xfId="0" applyFont="1" applyBorder="1"/>
    <xf numFmtId="0" fontId="8" fillId="0" borderId="6" xfId="0" applyFont="1" applyBorder="1"/>
    <xf numFmtId="0" fontId="9" fillId="0" borderId="6" xfId="0" applyFont="1" applyBorder="1"/>
    <xf numFmtId="168" fontId="9" fillId="0" borderId="6" xfId="1" applyNumberFormat="1" applyFont="1" applyBorder="1"/>
    <xf numFmtId="166" fontId="9" fillId="0" borderId="6" xfId="0" applyNumberFormat="1" applyFont="1" applyBorder="1"/>
    <xf numFmtId="0" fontId="8" fillId="0" borderId="15" xfId="0" applyFont="1" applyBorder="1"/>
    <xf numFmtId="165" fontId="6" fillId="0" borderId="0" xfId="0" applyNumberFormat="1" applyFont="1" applyAlignment="1">
      <alignment horizontal="centerContinuous"/>
    </xf>
    <xf numFmtId="165" fontId="6" fillId="0" borderId="0" xfId="0" applyNumberFormat="1" applyFont="1" applyFill="1" applyBorder="1" applyAlignment="1">
      <alignment horizontal="centerContinuous"/>
    </xf>
    <xf numFmtId="165" fontId="6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centerContinuous"/>
    </xf>
    <xf numFmtId="165" fontId="4" fillId="0" borderId="0" xfId="0" applyNumberFormat="1" applyFont="1" applyFill="1" applyBorder="1"/>
    <xf numFmtId="0" fontId="0" fillId="0" borderId="0" xfId="0" applyFill="1"/>
    <xf numFmtId="0" fontId="6" fillId="0" borderId="0" xfId="0" applyFont="1" applyFill="1"/>
    <xf numFmtId="0" fontId="4" fillId="0" borderId="0" xfId="0" applyFont="1" applyFill="1" applyBorder="1"/>
    <xf numFmtId="164" fontId="4" fillId="3" borderId="3" xfId="1" applyNumberFormat="1" applyFont="1" applyFill="1" applyBorder="1"/>
    <xf numFmtId="167" fontId="4" fillId="3" borderId="3" xfId="2" applyNumberFormat="1" applyFont="1" applyFill="1" applyBorder="1"/>
    <xf numFmtId="0" fontId="4" fillId="0" borderId="0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centerContinuous"/>
    </xf>
    <xf numFmtId="0" fontId="6" fillId="0" borderId="0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164" fontId="6" fillId="0" borderId="3" xfId="1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6" xfId="0" applyFont="1" applyFill="1" applyBorder="1" applyAlignment="1">
      <alignment horizontal="center"/>
    </xf>
    <xf numFmtId="164" fontId="6" fillId="0" borderId="6" xfId="1" applyNumberFormat="1" applyFont="1" applyFill="1" applyBorder="1" applyAlignment="1">
      <alignment horizontal="center"/>
    </xf>
    <xf numFmtId="0" fontId="9" fillId="0" borderId="0" xfId="0" applyFont="1" applyBorder="1" applyAlignment="1">
      <alignment horizontal="center"/>
    </xf>
    <xf numFmtId="164" fontId="6" fillId="6" borderId="2" xfId="1" applyNumberFormat="1" applyFont="1" applyFill="1" applyBorder="1" applyAlignment="1">
      <alignment horizontal="center"/>
    </xf>
    <xf numFmtId="172" fontId="4" fillId="0" borderId="0" xfId="1" applyNumberFormat="1" applyFont="1"/>
    <xf numFmtId="172" fontId="6" fillId="3" borderId="3" xfId="1" applyNumberFormat="1" applyFont="1" applyFill="1" applyBorder="1"/>
    <xf numFmtId="172" fontId="6" fillId="3" borderId="4" xfId="1" applyNumberFormat="1" applyFont="1" applyFill="1" applyBorder="1"/>
    <xf numFmtId="172" fontId="6" fillId="0" borderId="0" xfId="1" applyNumberFormat="1" applyFont="1" applyFill="1" applyBorder="1"/>
    <xf numFmtId="0" fontId="2" fillId="0" borderId="0" xfId="0" applyFont="1" applyFill="1"/>
    <xf numFmtId="165" fontId="4" fillId="3" borderId="3" xfId="0" applyNumberFormat="1" applyFont="1" applyFill="1" applyBorder="1"/>
    <xf numFmtId="0" fontId="4" fillId="0" borderId="7" xfId="0" applyFont="1" applyBorder="1"/>
    <xf numFmtId="0" fontId="4" fillId="0" borderId="3" xfId="0" applyFont="1" applyBorder="1"/>
    <xf numFmtId="0" fontId="4" fillId="0" borderId="8" xfId="0" applyFont="1" applyBorder="1"/>
    <xf numFmtId="0" fontId="4" fillId="0" borderId="9" xfId="0" applyFont="1" applyBorder="1"/>
    <xf numFmtId="0" fontId="9" fillId="0" borderId="0" xfId="0" applyFont="1" applyBorder="1" applyAlignment="1">
      <alignment horizontal="left"/>
    </xf>
    <xf numFmtId="0" fontId="4" fillId="0" borderId="10" xfId="0" applyFont="1" applyBorder="1"/>
    <xf numFmtId="0" fontId="4" fillId="5" borderId="0" xfId="0" applyFont="1" applyFill="1" applyBorder="1"/>
    <xf numFmtId="169" fontId="9" fillId="5" borderId="10" xfId="0" applyNumberFormat="1" applyFont="1" applyFill="1" applyBorder="1"/>
    <xf numFmtId="169" fontId="4" fillId="0" borderId="10" xfId="0" applyNumberFormat="1" applyFont="1" applyBorder="1"/>
    <xf numFmtId="0" fontId="4" fillId="3" borderId="11" xfId="0" applyFont="1" applyFill="1" applyBorder="1"/>
    <xf numFmtId="0" fontId="4" fillId="0" borderId="9" xfId="0" applyFont="1" applyBorder="1" applyAlignment="1">
      <alignment horizontal="center"/>
    </xf>
    <xf numFmtId="14" fontId="8" fillId="0" borderId="0" xfId="0" applyNumberFormat="1" applyFont="1" applyBorder="1"/>
    <xf numFmtId="2" fontId="4" fillId="0" borderId="0" xfId="0" applyNumberFormat="1" applyFont="1" applyBorder="1"/>
    <xf numFmtId="166" fontId="4" fillId="0" borderId="0" xfId="0" applyNumberFormat="1" applyFont="1" applyBorder="1" applyAlignment="1">
      <alignment horizontal="right"/>
    </xf>
    <xf numFmtId="14" fontId="4" fillId="0" borderId="0" xfId="0" applyNumberFormat="1" applyFont="1" applyBorder="1"/>
    <xf numFmtId="0" fontId="4" fillId="0" borderId="0" xfId="0" applyFont="1" applyBorder="1" applyAlignment="1">
      <alignment horizontal="right"/>
    </xf>
    <xf numFmtId="166" fontId="4" fillId="0" borderId="0" xfId="2" applyNumberFormat="1" applyFont="1" applyBorder="1"/>
    <xf numFmtId="166" fontId="4" fillId="0" borderId="0" xfId="0" applyNumberFormat="1" applyFont="1" applyBorder="1"/>
    <xf numFmtId="0" fontId="10" fillId="0" borderId="0" xfId="0" applyFont="1" applyFill="1" applyBorder="1"/>
    <xf numFmtId="173" fontId="8" fillId="0" borderId="0" xfId="0" applyNumberFormat="1" applyFont="1" applyBorder="1" applyAlignment="1">
      <alignment horizontal="center"/>
    </xf>
    <xf numFmtId="169" fontId="4" fillId="0" borderId="0" xfId="0" applyNumberFormat="1" applyFont="1" applyBorder="1"/>
    <xf numFmtId="174" fontId="4" fillId="0" borderId="0" xfId="1" applyNumberFormat="1" applyFont="1" applyBorder="1"/>
    <xf numFmtId="169" fontId="9" fillId="5" borderId="13" xfId="0" applyNumberFormat="1" applyFont="1" applyFill="1" applyBorder="1"/>
    <xf numFmtId="43" fontId="9" fillId="0" borderId="10" xfId="0" applyNumberFormat="1" applyFont="1" applyFill="1" applyBorder="1"/>
    <xf numFmtId="166" fontId="9" fillId="0" borderId="10" xfId="0" applyNumberFormat="1" applyFont="1" applyBorder="1"/>
    <xf numFmtId="166" fontId="4" fillId="0" borderId="10" xfId="0" applyNumberFormat="1" applyFont="1" applyBorder="1"/>
    <xf numFmtId="0" fontId="4" fillId="0" borderId="14" xfId="0" applyFont="1" applyBorder="1"/>
    <xf numFmtId="0" fontId="4" fillId="0" borderId="6" xfId="0" applyFont="1" applyBorder="1"/>
    <xf numFmtId="0" fontId="4" fillId="0" borderId="15" xfId="0" applyFont="1" applyBorder="1"/>
    <xf numFmtId="0" fontId="4" fillId="0" borderId="7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43" fontId="4" fillId="0" borderId="0" xfId="1" applyFont="1"/>
    <xf numFmtId="43" fontId="4" fillId="0" borderId="0" xfId="1" applyFont="1" applyFill="1" applyBorder="1"/>
    <xf numFmtId="43" fontId="6" fillId="0" borderId="0" xfId="1" applyFont="1"/>
    <xf numFmtId="43" fontId="6" fillId="0" borderId="0" xfId="1" applyFont="1" applyFill="1" applyBorder="1"/>
    <xf numFmtId="43" fontId="6" fillId="0" borderId="0" xfId="1" applyFont="1" applyAlignment="1">
      <alignment horizontal="centerContinuous"/>
    </xf>
    <xf numFmtId="43" fontId="6" fillId="0" borderId="0" xfId="1" applyFont="1" applyFill="1" applyBorder="1" applyAlignment="1">
      <alignment horizontal="centerContinuous"/>
    </xf>
    <xf numFmtId="43" fontId="4" fillId="0" borderId="0" xfId="1" applyFont="1" applyAlignment="1">
      <alignment horizontal="centerContinuous"/>
    </xf>
    <xf numFmtId="43" fontId="4" fillId="0" borderId="0" xfId="1" applyFont="1" applyFill="1" applyBorder="1" applyAlignment="1">
      <alignment horizontal="centerContinuous"/>
    </xf>
    <xf numFmtId="43" fontId="6" fillId="2" borderId="2" xfId="1" applyFont="1" applyFill="1" applyBorder="1" applyAlignment="1">
      <alignment horizontal="center"/>
    </xf>
    <xf numFmtId="166" fontId="4" fillId="0" borderId="0" xfId="1" applyNumberFormat="1" applyFont="1"/>
    <xf numFmtId="169" fontId="6" fillId="3" borderId="3" xfId="1" applyNumberFormat="1" applyFont="1" applyFill="1" applyBorder="1"/>
    <xf numFmtId="169" fontId="6" fillId="3" borderId="4" xfId="1" applyNumberFormat="1" applyFont="1" applyFill="1" applyBorder="1"/>
    <xf numFmtId="0" fontId="11" fillId="0" borderId="0" xfId="0" applyFont="1"/>
    <xf numFmtId="43" fontId="4" fillId="2" borderId="1" xfId="1" applyFont="1" applyFill="1" applyBorder="1" applyAlignment="1">
      <alignment horizontal="centerContinuous"/>
    </xf>
    <xf numFmtId="43" fontId="4" fillId="2" borderId="5" xfId="1" applyFont="1" applyFill="1" applyBorder="1" applyAlignment="1">
      <alignment horizontal="centerContinuous"/>
    </xf>
    <xf numFmtId="43" fontId="6" fillId="3" borderId="3" xfId="1" applyFont="1" applyFill="1" applyBorder="1"/>
    <xf numFmtId="43" fontId="6" fillId="0" borderId="0" xfId="1" applyFont="1" applyFill="1"/>
    <xf numFmtId="43" fontId="12" fillId="0" borderId="0" xfId="1" applyFont="1"/>
    <xf numFmtId="43" fontId="12" fillId="0" borderId="0" xfId="1" applyFont="1" applyFill="1" applyBorder="1"/>
    <xf numFmtId="43" fontId="11" fillId="0" borderId="0" xfId="1" applyFont="1" applyAlignment="1">
      <alignment horizontal="centerContinuous"/>
    </xf>
    <xf numFmtId="43" fontId="11" fillId="0" borderId="0" xfId="1" applyFont="1" applyFill="1" applyBorder="1" applyAlignment="1">
      <alignment horizontal="centerContinuous"/>
    </xf>
    <xf numFmtId="43" fontId="11" fillId="0" borderId="0" xfId="1" applyFont="1"/>
    <xf numFmtId="43" fontId="11" fillId="0" borderId="0" xfId="1" applyFont="1" applyFill="1" applyBorder="1"/>
    <xf numFmtId="43" fontId="11" fillId="0" borderId="3" xfId="1" applyFont="1" applyFill="1" applyBorder="1" applyAlignment="1">
      <alignment horizontal="center"/>
    </xf>
    <xf numFmtId="43" fontId="11" fillId="0" borderId="0" xfId="1" applyFont="1" applyFill="1" applyBorder="1" applyAlignment="1">
      <alignment horizontal="center"/>
    </xf>
    <xf numFmtId="43" fontId="11" fillId="0" borderId="0" xfId="1" applyFont="1" applyAlignment="1">
      <alignment horizontal="center"/>
    </xf>
    <xf numFmtId="43" fontId="11" fillId="0" borderId="6" xfId="1" applyFont="1" applyFill="1" applyBorder="1" applyAlignment="1">
      <alignment horizontal="center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49"/>
  <sheetViews>
    <sheetView tabSelected="1" workbookViewId="0">
      <selection activeCell="O7" sqref="O7"/>
    </sheetView>
  </sheetViews>
  <sheetFormatPr baseColWidth="10" defaultRowHeight="15"/>
  <cols>
    <col min="2" max="2" width="20.28515625" customWidth="1"/>
    <col min="3" max="5" width="0" hidden="1" customWidth="1"/>
    <col min="7" max="7" width="4" customWidth="1"/>
    <col min="9" max="9" width="4" customWidth="1"/>
    <col min="11" max="11" width="4" customWidth="1"/>
  </cols>
  <sheetData>
    <row r="1" spans="1:14">
      <c r="A1" s="1"/>
      <c r="B1" s="1"/>
      <c r="C1" s="1"/>
      <c r="D1" s="1"/>
      <c r="E1" s="1"/>
      <c r="F1" s="2"/>
      <c r="G1" s="3"/>
      <c r="H1" s="2"/>
      <c r="I1" s="3"/>
      <c r="J1" s="2"/>
      <c r="K1" s="3"/>
      <c r="L1" s="2"/>
      <c r="M1" s="4"/>
      <c r="N1" s="5"/>
    </row>
    <row r="2" spans="1:14">
      <c r="A2" s="6"/>
      <c r="B2" s="6" t="s">
        <v>0</v>
      </c>
      <c r="C2" s="6"/>
      <c r="D2" s="6"/>
      <c r="E2" s="6"/>
      <c r="F2" s="7"/>
      <c r="G2" s="8"/>
      <c r="H2" s="7"/>
      <c r="I2" s="8"/>
      <c r="J2" s="7"/>
      <c r="K2" s="8"/>
      <c r="L2" s="7"/>
      <c r="M2" s="9"/>
      <c r="N2" s="10"/>
    </row>
    <row r="3" spans="1:14">
      <c r="A3" s="6"/>
      <c r="B3" s="6" t="s">
        <v>1</v>
      </c>
      <c r="C3" s="11" t="s">
        <v>2</v>
      </c>
      <c r="D3" s="11"/>
      <c r="E3" s="11"/>
      <c r="F3" s="12"/>
      <c r="G3" s="13"/>
      <c r="H3" s="12"/>
      <c r="I3" s="13"/>
      <c r="J3" s="12"/>
      <c r="K3" s="13"/>
      <c r="L3" s="7"/>
      <c r="M3" s="9"/>
      <c r="N3" s="10"/>
    </row>
    <row r="4" spans="1:14">
      <c r="A4" s="6"/>
      <c r="B4" s="6"/>
      <c r="C4" s="11"/>
      <c r="D4" s="11"/>
      <c r="E4" s="11"/>
      <c r="F4" s="12"/>
      <c r="G4" s="13"/>
      <c r="H4" s="12"/>
      <c r="I4" s="13"/>
      <c r="J4" s="12"/>
      <c r="K4" s="13"/>
      <c r="L4" s="7"/>
      <c r="M4" s="9"/>
      <c r="N4" s="10"/>
    </row>
    <row r="5" spans="1:14" ht="15.75" thickBot="1">
      <c r="A5" s="1"/>
      <c r="B5" s="1"/>
      <c r="C5" s="14" t="s">
        <v>3</v>
      </c>
      <c r="D5" s="14"/>
      <c r="E5" s="14"/>
      <c r="F5" s="15"/>
      <c r="G5" s="16"/>
      <c r="H5" s="15"/>
      <c r="I5" s="16"/>
      <c r="J5" s="15"/>
      <c r="K5" s="16"/>
      <c r="L5" s="2"/>
      <c r="M5" s="4"/>
      <c r="N5" s="5"/>
    </row>
    <row r="6" spans="1:14" ht="15.75" thickBot="1">
      <c r="A6" s="1"/>
      <c r="B6" s="17" t="s">
        <v>4</v>
      </c>
      <c r="C6" s="18" t="s">
        <v>5</v>
      </c>
      <c r="D6" s="18" t="s">
        <v>6</v>
      </c>
      <c r="E6" s="18" t="s">
        <v>7</v>
      </c>
      <c r="F6" s="19" t="s">
        <v>8</v>
      </c>
      <c r="G6" s="16"/>
      <c r="H6" s="19" t="s">
        <v>9</v>
      </c>
      <c r="I6" s="16"/>
      <c r="J6" s="19" t="s">
        <v>10</v>
      </c>
      <c r="K6" s="16"/>
      <c r="L6" s="19" t="s">
        <v>11</v>
      </c>
      <c r="M6" s="4"/>
      <c r="N6" s="5"/>
    </row>
    <row r="7" spans="1:14" ht="15.75" thickTop="1">
      <c r="A7" s="6"/>
      <c r="B7" s="20" t="s">
        <v>12</v>
      </c>
      <c r="C7" s="6"/>
      <c r="D7" s="6"/>
      <c r="E7" s="6"/>
      <c r="F7" s="7"/>
      <c r="G7" s="8"/>
      <c r="H7" s="7"/>
      <c r="I7" s="8"/>
      <c r="J7" s="7"/>
      <c r="K7" s="8"/>
      <c r="L7" s="7"/>
      <c r="M7" s="9"/>
      <c r="N7" s="10"/>
    </row>
    <row r="8" spans="1:14">
      <c r="A8" s="1"/>
      <c r="B8" s="1"/>
      <c r="C8" s="1"/>
      <c r="D8" s="1"/>
      <c r="E8" s="1"/>
      <c r="F8" s="2"/>
      <c r="G8" s="3"/>
      <c r="H8" s="2"/>
      <c r="I8" s="3"/>
      <c r="J8" s="2"/>
      <c r="K8" s="3"/>
      <c r="L8" s="2"/>
      <c r="M8" s="4"/>
      <c r="N8" s="5"/>
    </row>
    <row r="9" spans="1:14">
      <c r="A9" s="1"/>
      <c r="B9" s="1" t="s">
        <v>13</v>
      </c>
      <c r="C9" s="21">
        <v>232477.82</v>
      </c>
      <c r="D9" s="21">
        <v>231785.09</v>
      </c>
      <c r="E9" s="21">
        <v>235118.07999999999</v>
      </c>
      <c r="F9" s="22">
        <v>241837.34</v>
      </c>
      <c r="G9" s="3"/>
      <c r="H9" s="22">
        <v>243922.71</v>
      </c>
      <c r="I9" s="3"/>
      <c r="J9" s="22">
        <v>244319.16</v>
      </c>
      <c r="K9" s="3"/>
      <c r="L9" s="22">
        <f t="shared" ref="L9:L14" si="0">F9+H9+J9</f>
        <v>730079.21</v>
      </c>
      <c r="M9" s="4"/>
      <c r="N9" s="5"/>
    </row>
    <row r="10" spans="1:14">
      <c r="A10" s="1"/>
      <c r="B10" s="1" t="s">
        <v>14</v>
      </c>
      <c r="C10" s="21">
        <v>0</v>
      </c>
      <c r="D10" s="21">
        <v>1342593.9</v>
      </c>
      <c r="E10" s="21">
        <v>0</v>
      </c>
      <c r="F10" s="2">
        <v>-671296.95</v>
      </c>
      <c r="G10" s="3"/>
      <c r="H10" s="2">
        <v>0</v>
      </c>
      <c r="I10" s="3"/>
      <c r="J10" s="2">
        <v>0</v>
      </c>
      <c r="K10" s="3"/>
      <c r="L10" s="2">
        <f t="shared" si="0"/>
        <v>-671296.95</v>
      </c>
      <c r="M10" s="4"/>
      <c r="N10" s="5"/>
    </row>
    <row r="11" spans="1:14">
      <c r="A11" s="1"/>
      <c r="B11" s="1" t="s">
        <v>15</v>
      </c>
      <c r="C11" s="21">
        <v>1110.2</v>
      </c>
      <c r="D11" s="21">
        <v>0</v>
      </c>
      <c r="E11" s="21">
        <v>0</v>
      </c>
      <c r="F11" s="2">
        <v>-1080</v>
      </c>
      <c r="G11" s="3"/>
      <c r="H11" s="2">
        <v>0</v>
      </c>
      <c r="I11" s="3"/>
      <c r="J11" s="2">
        <v>0</v>
      </c>
      <c r="K11" s="3"/>
      <c r="L11" s="2">
        <f t="shared" si="0"/>
        <v>-1080</v>
      </c>
      <c r="M11" s="4"/>
      <c r="N11" s="5"/>
    </row>
    <row r="12" spans="1:14">
      <c r="A12" s="1"/>
      <c r="B12" s="1" t="s">
        <v>16</v>
      </c>
      <c r="C12" s="21">
        <v>0</v>
      </c>
      <c r="D12" s="21">
        <v>110050.68</v>
      </c>
      <c r="E12" s="21">
        <v>133893.57</v>
      </c>
      <c r="F12" s="2">
        <v>51463.62</v>
      </c>
      <c r="G12" s="3"/>
      <c r="H12" s="2">
        <v>87243</v>
      </c>
      <c r="I12" s="3"/>
      <c r="J12" s="2">
        <v>2637000</v>
      </c>
      <c r="K12" s="3"/>
      <c r="L12" s="2">
        <f t="shared" si="0"/>
        <v>2775706.62</v>
      </c>
      <c r="M12" s="4"/>
      <c r="N12" s="5"/>
    </row>
    <row r="13" spans="1:14" ht="15.75" thickBot="1">
      <c r="A13" s="1"/>
      <c r="B13" s="1" t="s">
        <v>17</v>
      </c>
      <c r="C13" s="21">
        <v>13919.58</v>
      </c>
      <c r="D13" s="21">
        <v>8457.9</v>
      </c>
      <c r="E13" s="21">
        <v>11905.31</v>
      </c>
      <c r="F13" s="2">
        <v>-17641.509999999998</v>
      </c>
      <c r="G13" s="3"/>
      <c r="H13" s="2">
        <v>0</v>
      </c>
      <c r="I13" s="3"/>
      <c r="J13" s="2">
        <v>2996.77</v>
      </c>
      <c r="K13" s="3"/>
      <c r="L13" s="2">
        <f t="shared" si="0"/>
        <v>-14644.739999999998</v>
      </c>
      <c r="M13" s="4"/>
      <c r="N13" s="5"/>
    </row>
    <row r="14" spans="1:14">
      <c r="A14" s="6"/>
      <c r="B14" s="6" t="s">
        <v>18</v>
      </c>
      <c r="C14" s="23">
        <v>247507.6</v>
      </c>
      <c r="D14" s="23">
        <v>1692887.5699999998</v>
      </c>
      <c r="E14" s="23">
        <v>380916.96</v>
      </c>
      <c r="F14" s="24">
        <v>-396717.5</v>
      </c>
      <c r="G14" s="8"/>
      <c r="H14" s="24">
        <v>331165.70999999996</v>
      </c>
      <c r="I14" s="8"/>
      <c r="J14" s="24">
        <v>2884315.93</v>
      </c>
      <c r="K14" s="8"/>
      <c r="L14" s="24">
        <f t="shared" si="0"/>
        <v>2818764.14</v>
      </c>
      <c r="M14" s="9"/>
      <c r="N14" s="10"/>
    </row>
    <row r="15" spans="1:14" ht="15.75" thickBot="1">
      <c r="A15" s="6"/>
      <c r="B15" s="6"/>
      <c r="C15" s="6"/>
      <c r="D15" s="6"/>
      <c r="E15" s="6"/>
      <c r="F15" s="7"/>
      <c r="G15" s="8"/>
      <c r="H15" s="7"/>
      <c r="I15" s="8"/>
      <c r="J15" s="7"/>
      <c r="K15" s="8"/>
      <c r="L15" s="7"/>
      <c r="M15" s="9"/>
      <c r="N15" s="10"/>
    </row>
    <row r="16" spans="1:14">
      <c r="A16" s="6"/>
      <c r="B16" s="6" t="s">
        <v>19</v>
      </c>
      <c r="C16" s="23">
        <v>247507.6</v>
      </c>
      <c r="D16" s="23">
        <v>1692887.5699999998</v>
      </c>
      <c r="E16" s="23">
        <v>380916.96</v>
      </c>
      <c r="F16" s="24">
        <v>-396717.5</v>
      </c>
      <c r="G16" s="8"/>
      <c r="H16" s="24">
        <v>331165.70999999996</v>
      </c>
      <c r="I16" s="8"/>
      <c r="J16" s="24">
        <v>2884315.93</v>
      </c>
      <c r="K16" s="8"/>
      <c r="L16" s="24">
        <f>F16+H16+J16</f>
        <v>2818764.14</v>
      </c>
      <c r="M16" s="9"/>
      <c r="N16" s="10"/>
    </row>
    <row r="17" spans="1:14">
      <c r="A17" s="1"/>
      <c r="B17" s="1"/>
      <c r="C17" s="1"/>
      <c r="D17" s="1"/>
      <c r="E17" s="1"/>
      <c r="F17" s="2"/>
      <c r="G17" s="3"/>
      <c r="H17" s="2"/>
      <c r="I17" s="3"/>
      <c r="J17" s="2"/>
      <c r="K17" s="3"/>
      <c r="L17" s="2"/>
      <c r="M17" s="4"/>
      <c r="N17" s="5"/>
    </row>
    <row r="18" spans="1:14">
      <c r="A18" s="6"/>
      <c r="B18" s="20" t="s">
        <v>20</v>
      </c>
      <c r="C18" s="6"/>
      <c r="D18" s="6"/>
      <c r="E18" s="6"/>
      <c r="F18" s="7"/>
      <c r="G18" s="8"/>
      <c r="H18" s="7"/>
      <c r="I18" s="8"/>
      <c r="J18" s="7"/>
      <c r="K18" s="8"/>
      <c r="L18" s="7"/>
      <c r="M18" s="9"/>
      <c r="N18" s="10"/>
    </row>
    <row r="19" spans="1:14">
      <c r="A19" s="6"/>
      <c r="B19" s="6"/>
      <c r="C19" s="6"/>
      <c r="D19" s="6"/>
      <c r="E19" s="6"/>
      <c r="F19" s="7"/>
      <c r="G19" s="8"/>
      <c r="H19" s="7"/>
      <c r="I19" s="8"/>
      <c r="J19" s="7"/>
      <c r="K19" s="8"/>
      <c r="L19" s="7"/>
      <c r="M19" s="9"/>
      <c r="N19" s="10"/>
    </row>
    <row r="20" spans="1:14">
      <c r="A20" s="6"/>
      <c r="B20" s="6" t="s">
        <v>21</v>
      </c>
      <c r="C20" s="6"/>
      <c r="D20" s="6"/>
      <c r="E20" s="6"/>
      <c r="F20" s="7"/>
      <c r="G20" s="8"/>
      <c r="H20" s="7"/>
      <c r="I20" s="8"/>
      <c r="J20" s="7"/>
      <c r="K20" s="8"/>
      <c r="L20" s="7"/>
      <c r="M20" s="9"/>
      <c r="N20" s="10"/>
    </row>
    <row r="21" spans="1:14">
      <c r="A21" s="1"/>
      <c r="B21" s="1" t="s">
        <v>22</v>
      </c>
      <c r="C21" s="21">
        <v>223468.18</v>
      </c>
      <c r="D21" s="21">
        <v>86812.12</v>
      </c>
      <c r="E21" s="21">
        <v>106627.02</v>
      </c>
      <c r="F21" s="22">
        <v>197474.41</v>
      </c>
      <c r="G21" s="3"/>
      <c r="H21" s="22">
        <v>546406.77</v>
      </c>
      <c r="I21" s="3"/>
      <c r="J21" s="22">
        <v>362505.62</v>
      </c>
      <c r="K21" s="3"/>
      <c r="L21" s="22">
        <f t="shared" ref="L21:L26" si="1">F21+H21+J21</f>
        <v>1106386.8</v>
      </c>
      <c r="M21" s="4"/>
      <c r="N21" s="5"/>
    </row>
    <row r="22" spans="1:14">
      <c r="A22" s="1"/>
      <c r="B22" s="1" t="s">
        <v>23</v>
      </c>
      <c r="C22" s="21">
        <v>22360.2</v>
      </c>
      <c r="D22" s="21">
        <v>10626.8</v>
      </c>
      <c r="E22" s="21">
        <v>14456.8</v>
      </c>
      <c r="F22" s="2">
        <v>82359.570000000007</v>
      </c>
      <c r="G22" s="3"/>
      <c r="H22" s="2">
        <v>11133.6</v>
      </c>
      <c r="I22" s="3"/>
      <c r="J22" s="2">
        <v>7734.3</v>
      </c>
      <c r="K22" s="3"/>
      <c r="L22" s="2">
        <f t="shared" si="1"/>
        <v>101227.47000000002</v>
      </c>
      <c r="M22" s="4"/>
      <c r="N22" s="5"/>
    </row>
    <row r="23" spans="1:14">
      <c r="A23" s="1"/>
      <c r="B23" s="1" t="s">
        <v>24</v>
      </c>
      <c r="C23" s="21">
        <v>9138</v>
      </c>
      <c r="D23" s="21">
        <v>8476</v>
      </c>
      <c r="E23" s="21">
        <v>9711</v>
      </c>
      <c r="F23" s="2">
        <v>81175</v>
      </c>
      <c r="G23" s="3"/>
      <c r="H23" s="2">
        <v>4800</v>
      </c>
      <c r="I23" s="3"/>
      <c r="J23" s="2">
        <v>9888</v>
      </c>
      <c r="K23" s="3"/>
      <c r="L23" s="2">
        <f t="shared" si="1"/>
        <v>95863</v>
      </c>
      <c r="M23" s="4"/>
      <c r="N23" s="5"/>
    </row>
    <row r="24" spans="1:14">
      <c r="A24" s="1"/>
      <c r="B24" s="1" t="s">
        <v>25</v>
      </c>
      <c r="C24" s="21">
        <v>550</v>
      </c>
      <c r="D24" s="21">
        <v>550</v>
      </c>
      <c r="E24" s="21">
        <v>2500</v>
      </c>
      <c r="F24" s="2">
        <v>21200</v>
      </c>
      <c r="G24" s="3"/>
      <c r="H24" s="2">
        <v>5100</v>
      </c>
      <c r="I24" s="3"/>
      <c r="J24" s="2">
        <v>5060</v>
      </c>
      <c r="K24" s="3"/>
      <c r="L24" s="2">
        <f t="shared" si="1"/>
        <v>31360</v>
      </c>
      <c r="M24" s="4"/>
      <c r="N24" s="5"/>
    </row>
    <row r="25" spans="1:14">
      <c r="A25" s="1"/>
      <c r="B25" s="1" t="s">
        <v>26</v>
      </c>
      <c r="C25" s="21">
        <v>3500</v>
      </c>
      <c r="D25" s="21">
        <v>6400</v>
      </c>
      <c r="E25" s="21">
        <v>1403.68</v>
      </c>
      <c r="F25" s="2">
        <v>17700</v>
      </c>
      <c r="G25" s="3"/>
      <c r="H25" s="2">
        <v>1400</v>
      </c>
      <c r="I25" s="3"/>
      <c r="J25" s="2">
        <v>1400</v>
      </c>
      <c r="K25" s="3"/>
      <c r="L25" s="2">
        <f t="shared" si="1"/>
        <v>20500</v>
      </c>
      <c r="M25" s="4"/>
      <c r="N25" s="5"/>
    </row>
    <row r="26" spans="1:14" ht="15.75" thickBot="1">
      <c r="A26" s="1"/>
      <c r="B26" s="1" t="s">
        <v>27</v>
      </c>
      <c r="C26" s="21">
        <v>1600</v>
      </c>
      <c r="D26" s="21">
        <v>1600</v>
      </c>
      <c r="E26" s="21">
        <v>3200</v>
      </c>
      <c r="F26" s="2">
        <v>11800</v>
      </c>
      <c r="G26" s="3"/>
      <c r="H26" s="2">
        <v>2400</v>
      </c>
      <c r="I26" s="3"/>
      <c r="J26" s="2">
        <v>1600</v>
      </c>
      <c r="K26" s="3"/>
      <c r="L26" s="2">
        <f t="shared" si="1"/>
        <v>15800</v>
      </c>
      <c r="M26" s="4"/>
      <c r="N26" s="5"/>
    </row>
    <row r="27" spans="1:14">
      <c r="A27" s="6"/>
      <c r="B27" s="6" t="s">
        <v>28</v>
      </c>
      <c r="C27" s="23"/>
      <c r="D27" s="23"/>
      <c r="E27" s="23"/>
      <c r="F27" s="24">
        <f>F21+F22+F23+F24+F25+F26</f>
        <v>411708.98</v>
      </c>
      <c r="G27" s="8"/>
      <c r="H27" s="24">
        <f>H21+H22+H23+H24+H25+H26</f>
        <v>571240.37</v>
      </c>
      <c r="I27" s="8"/>
      <c r="J27" s="24">
        <f>J21+J22+J23+J24+J25+J26</f>
        <v>388187.92</v>
      </c>
      <c r="K27" s="8"/>
      <c r="L27" s="24">
        <f>L21+L22+L23+L24+L25+L26</f>
        <v>1371137.27</v>
      </c>
      <c r="M27" s="9"/>
      <c r="N27" s="10"/>
    </row>
    <row r="28" spans="1:14">
      <c r="A28" s="1"/>
      <c r="B28" s="1"/>
      <c r="C28" s="21"/>
      <c r="D28" s="21"/>
      <c r="E28" s="21"/>
      <c r="F28" s="2"/>
      <c r="G28" s="3"/>
      <c r="H28" s="2"/>
      <c r="I28" s="3"/>
      <c r="J28" s="2"/>
      <c r="K28" s="3"/>
      <c r="L28" s="2"/>
      <c r="M28" s="4"/>
      <c r="N28" s="5"/>
    </row>
    <row r="29" spans="1:14">
      <c r="A29" s="6"/>
      <c r="B29" s="6" t="s">
        <v>29</v>
      </c>
      <c r="C29" s="25"/>
      <c r="D29" s="25"/>
      <c r="E29" s="25"/>
      <c r="F29" s="7"/>
      <c r="G29" s="8"/>
      <c r="H29" s="7"/>
      <c r="I29" s="8"/>
      <c r="J29" s="7"/>
      <c r="K29" s="8"/>
      <c r="L29" s="7"/>
      <c r="M29" s="9"/>
      <c r="N29" s="10"/>
    </row>
    <row r="30" spans="1:14">
      <c r="A30" s="1"/>
      <c r="B30" s="1" t="s">
        <v>22</v>
      </c>
      <c r="C30" s="21">
        <v>226634.7</v>
      </c>
      <c r="D30" s="21">
        <v>326949.62</v>
      </c>
      <c r="E30" s="21">
        <v>501958.21</v>
      </c>
      <c r="F30" s="22">
        <v>773634.32</v>
      </c>
      <c r="G30" s="3"/>
      <c r="H30" s="22">
        <v>289130.02</v>
      </c>
      <c r="I30" s="3"/>
      <c r="J30" s="22">
        <v>336889.83</v>
      </c>
      <c r="K30" s="3"/>
      <c r="L30" s="22">
        <f t="shared" ref="L30:L35" si="2">F30+H30+J30</f>
        <v>1399654.17</v>
      </c>
      <c r="M30" s="4"/>
      <c r="N30" s="5"/>
    </row>
    <row r="31" spans="1:14">
      <c r="A31" s="1"/>
      <c r="B31" s="1" t="s">
        <v>23</v>
      </c>
      <c r="C31" s="21">
        <v>1997.2</v>
      </c>
      <c r="D31" s="21">
        <v>2292.3000000000002</v>
      </c>
      <c r="E31" s="21">
        <v>6859.07</v>
      </c>
      <c r="F31" s="2">
        <v>4988</v>
      </c>
      <c r="G31" s="3"/>
      <c r="H31" s="2">
        <v>3958</v>
      </c>
      <c r="I31" s="3"/>
      <c r="J31" s="2">
        <v>6618.47</v>
      </c>
      <c r="K31" s="3"/>
      <c r="L31" s="2">
        <f t="shared" si="2"/>
        <v>15564.470000000001</v>
      </c>
      <c r="M31" s="4"/>
      <c r="N31" s="5"/>
    </row>
    <row r="32" spans="1:14">
      <c r="A32" s="1"/>
      <c r="B32" s="1" t="s">
        <v>24</v>
      </c>
      <c r="C32" s="21">
        <v>1811</v>
      </c>
      <c r="D32" s="21">
        <v>615</v>
      </c>
      <c r="E32" s="21">
        <v>618</v>
      </c>
      <c r="F32" s="2">
        <v>0</v>
      </c>
      <c r="G32" s="3"/>
      <c r="H32" s="2">
        <v>499.5</v>
      </c>
      <c r="I32" s="3"/>
      <c r="J32" s="2">
        <v>0</v>
      </c>
      <c r="K32" s="3"/>
      <c r="L32" s="2">
        <f t="shared" si="2"/>
        <v>499.5</v>
      </c>
      <c r="M32" s="4"/>
      <c r="N32" s="5"/>
    </row>
    <row r="33" spans="1:14">
      <c r="A33" s="1"/>
      <c r="B33" s="1" t="s">
        <v>25</v>
      </c>
      <c r="C33" s="21">
        <v>0</v>
      </c>
      <c r="D33" s="21">
        <v>750</v>
      </c>
      <c r="E33" s="21">
        <v>0</v>
      </c>
      <c r="F33" s="2">
        <v>400</v>
      </c>
      <c r="G33" s="3"/>
      <c r="H33" s="2">
        <v>696</v>
      </c>
      <c r="I33" s="3"/>
      <c r="J33" s="2">
        <v>0</v>
      </c>
      <c r="K33" s="3"/>
      <c r="L33" s="2">
        <f t="shared" si="2"/>
        <v>1096</v>
      </c>
      <c r="M33" s="4"/>
      <c r="N33" s="5"/>
    </row>
    <row r="34" spans="1:14">
      <c r="A34" s="1"/>
      <c r="B34" s="1" t="s">
        <v>26</v>
      </c>
      <c r="C34" s="21">
        <v>0</v>
      </c>
      <c r="D34" s="21">
        <v>0</v>
      </c>
      <c r="E34" s="21">
        <v>0</v>
      </c>
      <c r="F34" s="2">
        <v>0</v>
      </c>
      <c r="G34" s="3"/>
      <c r="H34" s="2">
        <v>0</v>
      </c>
      <c r="I34" s="3"/>
      <c r="J34" s="2">
        <v>0</v>
      </c>
      <c r="K34" s="3"/>
      <c r="L34" s="2">
        <f t="shared" si="2"/>
        <v>0</v>
      </c>
      <c r="M34" s="4"/>
      <c r="N34" s="5"/>
    </row>
    <row r="35" spans="1:14" ht="15.75" thickBot="1">
      <c r="A35" s="1"/>
      <c r="B35" s="1" t="s">
        <v>30</v>
      </c>
      <c r="C35" s="21">
        <v>8385.02</v>
      </c>
      <c r="D35" s="21">
        <v>524.79999999999995</v>
      </c>
      <c r="E35" s="21">
        <v>7933.1</v>
      </c>
      <c r="F35" s="2">
        <v>-15778.92</v>
      </c>
      <c r="G35" s="3"/>
      <c r="H35" s="2">
        <v>200</v>
      </c>
      <c r="I35" s="3"/>
      <c r="J35" s="2">
        <v>0</v>
      </c>
      <c r="K35" s="3"/>
      <c r="L35" s="2">
        <f t="shared" si="2"/>
        <v>-15578.92</v>
      </c>
      <c r="M35" s="4"/>
      <c r="N35" s="5"/>
    </row>
    <row r="36" spans="1:14">
      <c r="A36" s="6"/>
      <c r="B36" s="6" t="s">
        <v>31</v>
      </c>
      <c r="C36" s="23"/>
      <c r="D36" s="23"/>
      <c r="E36" s="23"/>
      <c r="F36" s="24">
        <f>F30+F31+F32+F33+F34+F35</f>
        <v>763243.39999999991</v>
      </c>
      <c r="G36" s="8"/>
      <c r="H36" s="24">
        <f>H30+H31+H32+H33+H34+H35</f>
        <v>294483.52</v>
      </c>
      <c r="I36" s="8"/>
      <c r="J36" s="24">
        <f>J30+J31+J32+J33+J34+J35</f>
        <v>343508.3</v>
      </c>
      <c r="K36" s="8"/>
      <c r="L36" s="24">
        <f>L30+L31+L32+L33+L34+L35</f>
        <v>1401235.22</v>
      </c>
      <c r="M36" s="9"/>
      <c r="N36" s="10"/>
    </row>
    <row r="37" spans="1:14">
      <c r="A37" s="1"/>
      <c r="B37" s="1"/>
      <c r="C37" s="21"/>
      <c r="D37" s="21"/>
      <c r="E37" s="21"/>
      <c r="F37" s="2"/>
      <c r="G37" s="3"/>
      <c r="H37" s="2"/>
      <c r="I37" s="3"/>
      <c r="J37" s="2"/>
      <c r="K37" s="3"/>
      <c r="L37" s="2"/>
      <c r="M37" s="4"/>
      <c r="N37" s="5"/>
    </row>
    <row r="38" spans="1:14">
      <c r="A38" s="1"/>
      <c r="B38" s="1"/>
      <c r="C38" s="21"/>
      <c r="D38" s="21"/>
      <c r="E38" s="21"/>
      <c r="F38" s="2"/>
      <c r="G38" s="3"/>
      <c r="H38" s="2"/>
      <c r="I38" s="3"/>
      <c r="J38" s="2"/>
      <c r="K38" s="3"/>
      <c r="L38" s="2"/>
      <c r="M38" s="4"/>
      <c r="N38" s="5"/>
    </row>
    <row r="39" spans="1:14">
      <c r="A39" s="1"/>
      <c r="B39" s="1" t="s">
        <v>32</v>
      </c>
      <c r="C39" s="21">
        <v>517.54</v>
      </c>
      <c r="D39" s="21">
        <v>798.21</v>
      </c>
      <c r="E39" s="21">
        <v>1022.86</v>
      </c>
      <c r="F39" s="22">
        <v>1609.94</v>
      </c>
      <c r="G39" s="3"/>
      <c r="H39" s="2">
        <v>1317.28</v>
      </c>
      <c r="I39" s="3"/>
      <c r="J39" s="2">
        <v>86.84</v>
      </c>
      <c r="K39" s="3"/>
      <c r="L39" s="2">
        <f>F39+H39+J39</f>
        <v>3014.0600000000004</v>
      </c>
      <c r="M39" s="4"/>
      <c r="N39" s="5"/>
    </row>
    <row r="40" spans="1:14" ht="15.75" thickBot="1">
      <c r="A40" s="1"/>
      <c r="B40" s="1" t="s">
        <v>33</v>
      </c>
      <c r="C40" s="21">
        <v>2756.56</v>
      </c>
      <c r="D40" s="21">
        <v>7946.96</v>
      </c>
      <c r="E40" s="21">
        <v>80.400000000000006</v>
      </c>
      <c r="F40" s="2">
        <v>0.91</v>
      </c>
      <c r="G40" s="3"/>
      <c r="H40" s="2">
        <v>-80</v>
      </c>
      <c r="I40" s="3"/>
      <c r="J40" s="2">
        <v>20</v>
      </c>
      <c r="K40" s="3"/>
      <c r="L40" s="2">
        <f>F40+H40+J40</f>
        <v>-59.09</v>
      </c>
      <c r="M40" s="4"/>
      <c r="N40" s="5"/>
    </row>
    <row r="41" spans="1:14">
      <c r="A41" s="6"/>
      <c r="B41" s="6" t="s">
        <v>34</v>
      </c>
      <c r="C41" s="23">
        <v>502718.4</v>
      </c>
      <c r="D41" s="23">
        <v>454341.81</v>
      </c>
      <c r="E41" s="23">
        <v>656370.1399999999</v>
      </c>
      <c r="F41" s="24">
        <v>1176563.2299999997</v>
      </c>
      <c r="G41" s="8"/>
      <c r="H41" s="24">
        <v>866961.17</v>
      </c>
      <c r="I41" s="8"/>
      <c r="J41" s="24">
        <v>731803.05999999994</v>
      </c>
      <c r="K41" s="8"/>
      <c r="L41" s="24">
        <f>F41+H41+J41</f>
        <v>2775327.46</v>
      </c>
      <c r="M41" s="9"/>
      <c r="N41" s="10"/>
    </row>
    <row r="42" spans="1:14" ht="15.75" thickBot="1">
      <c r="A42" s="6"/>
      <c r="B42" s="6"/>
      <c r="C42" s="6"/>
      <c r="D42" s="6"/>
      <c r="E42" s="6"/>
      <c r="F42" s="7"/>
      <c r="G42" s="8"/>
      <c r="H42" s="7"/>
      <c r="I42" s="8"/>
      <c r="J42" s="7"/>
      <c r="K42" s="8"/>
      <c r="L42" s="7"/>
      <c r="M42" s="9"/>
      <c r="N42" s="10"/>
    </row>
    <row r="43" spans="1:14">
      <c r="A43" s="6"/>
      <c r="B43" s="6" t="s">
        <v>35</v>
      </c>
      <c r="C43" s="23">
        <v>502718.4</v>
      </c>
      <c r="D43" s="23">
        <v>454341.81</v>
      </c>
      <c r="E43" s="23">
        <v>656370.1399999999</v>
      </c>
      <c r="F43" s="24">
        <v>1176563.2299999997</v>
      </c>
      <c r="G43" s="8"/>
      <c r="H43" s="24">
        <v>866961.17</v>
      </c>
      <c r="I43" s="8"/>
      <c r="J43" s="24">
        <v>731803.05999999994</v>
      </c>
      <c r="K43" s="8"/>
      <c r="L43" s="24">
        <f>F43+H43+J43</f>
        <v>2775327.46</v>
      </c>
      <c r="M43" s="9"/>
      <c r="N43" s="10"/>
    </row>
    <row r="44" spans="1:14" ht="15.75" thickBot="1">
      <c r="A44" s="1"/>
      <c r="B44" s="1"/>
      <c r="C44" s="1"/>
      <c r="D44" s="1"/>
      <c r="E44" s="1"/>
      <c r="F44" s="2"/>
      <c r="G44" s="3"/>
      <c r="H44" s="2"/>
      <c r="I44" s="3"/>
      <c r="J44" s="2"/>
      <c r="K44" s="3"/>
      <c r="L44" s="2"/>
      <c r="M44" s="4"/>
      <c r="N44" s="5"/>
    </row>
    <row r="45" spans="1:14" ht="15.75" thickBot="1">
      <c r="A45" s="6"/>
      <c r="B45" s="6" t="s">
        <v>36</v>
      </c>
      <c r="C45" s="23">
        <v>-255210.80000000002</v>
      </c>
      <c r="D45" s="23">
        <v>1238545.7599999998</v>
      </c>
      <c r="E45" s="23">
        <v>-275453.17999999988</v>
      </c>
      <c r="F45" s="26">
        <v>-1573280.7299999997</v>
      </c>
      <c r="G45" s="8"/>
      <c r="H45" s="26">
        <v>-535795.46000000008</v>
      </c>
      <c r="I45" s="8"/>
      <c r="J45" s="26">
        <v>2152512.87</v>
      </c>
      <c r="K45" s="8"/>
      <c r="L45" s="26">
        <f>F45+H45+J45</f>
        <v>43436.680000000168</v>
      </c>
      <c r="M45" s="9"/>
      <c r="N45" s="10"/>
    </row>
    <row r="46" spans="1:14" ht="15.75" thickTop="1">
      <c r="A46" s="1"/>
      <c r="B46" s="1"/>
      <c r="C46" s="1"/>
      <c r="D46" s="1"/>
      <c r="E46" s="1"/>
      <c r="F46" s="2"/>
      <c r="G46" s="3"/>
      <c r="H46" s="2"/>
      <c r="I46" s="3"/>
      <c r="J46" s="2"/>
      <c r="K46" s="3"/>
      <c r="L46" s="2"/>
      <c r="M46" s="4"/>
      <c r="N46" s="5"/>
    </row>
    <row r="47" spans="1:14">
      <c r="A47" s="6"/>
      <c r="B47" s="6" t="s">
        <v>37</v>
      </c>
      <c r="C47" s="6"/>
      <c r="D47" s="6"/>
      <c r="E47" s="6"/>
      <c r="F47" s="7"/>
      <c r="G47" s="8"/>
      <c r="H47" s="7"/>
      <c r="I47" s="8"/>
      <c r="J47" s="7"/>
      <c r="K47" s="8"/>
      <c r="L47" s="7"/>
      <c r="M47" s="9"/>
      <c r="N47" s="10"/>
    </row>
    <row r="48" spans="1:14">
      <c r="A48" s="6"/>
      <c r="B48" s="6" t="s">
        <v>38</v>
      </c>
      <c r="C48" s="6"/>
      <c r="D48" s="6"/>
      <c r="E48" s="6"/>
      <c r="F48" s="7"/>
      <c r="G48" s="8"/>
      <c r="H48" s="7"/>
      <c r="I48" s="8"/>
      <c r="J48" s="7"/>
      <c r="K48" s="8"/>
      <c r="L48" s="7"/>
      <c r="M48" s="9"/>
      <c r="N48" s="10"/>
    </row>
    <row r="49" spans="1:14">
      <c r="A49" s="1"/>
      <c r="B49" s="1"/>
      <c r="C49" s="1"/>
      <c r="D49" s="1"/>
      <c r="E49" s="1"/>
      <c r="F49" s="2"/>
      <c r="G49" s="3"/>
      <c r="H49" s="2"/>
      <c r="I49" s="3"/>
      <c r="J49" s="2"/>
      <c r="K49" s="3"/>
      <c r="L49" s="2"/>
      <c r="M49" s="4"/>
      <c r="N49" s="5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K31"/>
  <sheetViews>
    <sheetView workbookViewId="0">
      <selection sqref="A1:K31"/>
    </sheetView>
  </sheetViews>
  <sheetFormatPr baseColWidth="10" defaultRowHeight="15"/>
  <sheetData>
    <row r="1" spans="1:11">
      <c r="A1" s="5"/>
      <c r="B1" s="4"/>
      <c r="C1" s="4"/>
      <c r="D1" s="4"/>
      <c r="E1" s="4"/>
      <c r="F1" s="4"/>
      <c r="G1" s="44"/>
      <c r="H1" s="4"/>
      <c r="I1" s="4"/>
      <c r="J1" s="5"/>
    </row>
    <row r="2" spans="1:11">
      <c r="A2" s="5"/>
      <c r="B2" s="4"/>
      <c r="C2" s="4"/>
      <c r="D2" s="4"/>
      <c r="E2" s="4"/>
      <c r="F2" s="4"/>
      <c r="G2" s="44"/>
      <c r="H2" s="4"/>
      <c r="I2" s="4"/>
      <c r="J2" s="5"/>
    </row>
    <row r="3" spans="1:11">
      <c r="A3" s="5"/>
      <c r="B3" s="9" t="s">
        <v>407</v>
      </c>
      <c r="C3" s="4"/>
      <c r="D3" s="4"/>
      <c r="E3" s="4"/>
      <c r="F3" s="4"/>
      <c r="G3" s="44"/>
      <c r="H3" s="4"/>
      <c r="I3" s="4"/>
      <c r="J3" s="5"/>
    </row>
    <row r="4" spans="1:11">
      <c r="A4" s="5"/>
      <c r="B4" s="9" t="s">
        <v>408</v>
      </c>
      <c r="C4" s="35" t="s">
        <v>409</v>
      </c>
      <c r="D4" s="35"/>
      <c r="E4" s="35"/>
      <c r="F4" s="35"/>
      <c r="G4" s="36"/>
      <c r="H4" s="35"/>
      <c r="I4" s="4"/>
      <c r="J4" s="5"/>
    </row>
    <row r="5" spans="1:11">
      <c r="A5" s="5"/>
      <c r="B5" s="9" t="s">
        <v>410</v>
      </c>
      <c r="C5" s="4"/>
      <c r="D5" s="4"/>
      <c r="E5" s="4"/>
      <c r="F5" s="4"/>
      <c r="G5" s="44"/>
      <c r="H5" s="4"/>
      <c r="I5" s="4"/>
      <c r="J5" s="5"/>
    </row>
    <row r="6" spans="1:11">
      <c r="A6" s="5"/>
      <c r="B6" s="9"/>
      <c r="C6" s="4"/>
      <c r="D6" s="4"/>
      <c r="E6" s="4"/>
      <c r="F6" s="4"/>
      <c r="G6" s="44"/>
      <c r="H6" s="4"/>
      <c r="I6" s="4"/>
      <c r="J6" s="5"/>
    </row>
    <row r="7" spans="1:11">
      <c r="A7" s="5"/>
      <c r="B7" s="9"/>
      <c r="C7" s="4"/>
      <c r="D7" s="4"/>
      <c r="E7" s="4"/>
      <c r="F7" s="4"/>
      <c r="G7" s="44"/>
      <c r="H7" s="4"/>
      <c r="I7" s="4"/>
      <c r="J7" s="5"/>
    </row>
    <row r="8" spans="1:11" ht="15.75" thickBot="1">
      <c r="A8" s="5"/>
      <c r="B8" s="4"/>
      <c r="C8" s="35" t="s">
        <v>41</v>
      </c>
      <c r="D8" s="35"/>
      <c r="E8" s="35"/>
      <c r="F8" s="35"/>
      <c r="G8" s="36"/>
      <c r="H8" s="35"/>
      <c r="I8" s="4"/>
      <c r="J8" s="5"/>
    </row>
    <row r="9" spans="1:11" ht="15.75" thickBot="1">
      <c r="A9" s="5"/>
      <c r="B9" s="35" t="s">
        <v>4</v>
      </c>
      <c r="C9" s="49" t="s">
        <v>5</v>
      </c>
      <c r="D9" s="49" t="s">
        <v>6</v>
      </c>
      <c r="E9" s="50" t="s">
        <v>7</v>
      </c>
      <c r="F9" s="136" t="s">
        <v>8</v>
      </c>
      <c r="G9" s="36"/>
      <c r="H9" s="136" t="s">
        <v>11</v>
      </c>
      <c r="I9" s="4"/>
      <c r="J9" s="5"/>
    </row>
    <row r="10" spans="1:11" ht="15.75" thickTop="1">
      <c r="A10" s="5"/>
      <c r="B10" s="48" t="s">
        <v>12</v>
      </c>
      <c r="C10" s="4"/>
      <c r="D10" s="4"/>
      <c r="E10" s="4"/>
      <c r="F10" s="4"/>
      <c r="G10" s="44"/>
      <c r="H10" s="4"/>
      <c r="I10" s="4"/>
      <c r="J10" s="5"/>
    </row>
    <row r="11" spans="1:11" ht="15.75" thickBot="1">
      <c r="A11" s="5"/>
      <c r="B11" s="4"/>
      <c r="C11" s="4"/>
      <c r="D11" s="4"/>
      <c r="E11" s="4"/>
      <c r="F11" s="4"/>
      <c r="G11" s="44"/>
      <c r="H11" s="4"/>
      <c r="I11" s="4"/>
      <c r="J11" s="5"/>
    </row>
    <row r="12" spans="1:11">
      <c r="A12" s="10"/>
      <c r="B12" s="9" t="s">
        <v>19</v>
      </c>
      <c r="C12" s="51"/>
      <c r="D12" s="51"/>
      <c r="E12" s="51"/>
      <c r="F12" s="51"/>
      <c r="G12" s="33"/>
      <c r="H12" s="51"/>
      <c r="I12" s="9"/>
      <c r="J12" s="10"/>
      <c r="K12" s="29"/>
    </row>
    <row r="13" spans="1:11">
      <c r="A13" s="5"/>
      <c r="B13" s="4"/>
      <c r="C13" s="4"/>
      <c r="D13" s="4"/>
      <c r="E13" s="4"/>
      <c r="F13" s="4"/>
      <c r="G13" s="44"/>
      <c r="H13" s="4"/>
      <c r="I13" s="4"/>
      <c r="J13" s="5"/>
    </row>
    <row r="14" spans="1:11">
      <c r="A14" s="5"/>
      <c r="B14" s="48" t="s">
        <v>20</v>
      </c>
      <c r="C14" s="4"/>
      <c r="D14" s="4"/>
      <c r="E14" s="4"/>
      <c r="F14" s="4"/>
      <c r="G14" s="44"/>
      <c r="H14" s="4"/>
      <c r="I14" s="4"/>
      <c r="J14" s="5"/>
    </row>
    <row r="15" spans="1:11">
      <c r="A15" s="5"/>
      <c r="B15" s="4"/>
      <c r="C15" s="4"/>
      <c r="D15" s="4"/>
      <c r="E15" s="4"/>
      <c r="F15" s="4"/>
      <c r="G15" s="44"/>
      <c r="H15" s="4"/>
      <c r="I15" s="4"/>
      <c r="J15" s="5"/>
    </row>
    <row r="16" spans="1:11">
      <c r="A16" s="5"/>
      <c r="B16" s="4" t="s">
        <v>33</v>
      </c>
      <c r="C16" s="4">
        <v>0</v>
      </c>
      <c r="D16" s="4">
        <v>0</v>
      </c>
      <c r="E16" s="4">
        <v>0</v>
      </c>
      <c r="F16" s="137">
        <v>0</v>
      </c>
      <c r="G16" s="44"/>
      <c r="H16" s="137">
        <v>0</v>
      </c>
      <c r="I16" s="4"/>
      <c r="J16" s="5"/>
    </row>
    <row r="17" spans="1:11" ht="15.75" thickBot="1">
      <c r="A17" s="5"/>
      <c r="B17" s="4" t="s">
        <v>32</v>
      </c>
      <c r="C17" s="4">
        <v>421.08</v>
      </c>
      <c r="D17" s="4">
        <v>461.68</v>
      </c>
      <c r="E17" s="4">
        <v>812.26</v>
      </c>
      <c r="F17" s="4">
        <v>0</v>
      </c>
      <c r="G17" s="44"/>
      <c r="H17" s="4">
        <v>1695.02</v>
      </c>
      <c r="I17" s="4"/>
      <c r="J17" s="5"/>
    </row>
    <row r="18" spans="1:11">
      <c r="A18" s="10"/>
      <c r="B18" s="9" t="s">
        <v>34</v>
      </c>
      <c r="C18" s="51">
        <v>421.08</v>
      </c>
      <c r="D18" s="51">
        <v>461.68</v>
      </c>
      <c r="E18" s="51">
        <v>812.26</v>
      </c>
      <c r="F18" s="138">
        <v>0</v>
      </c>
      <c r="G18" s="33"/>
      <c r="H18" s="138">
        <v>1695.02</v>
      </c>
      <c r="I18" s="9"/>
      <c r="J18" s="10"/>
      <c r="K18" s="29"/>
    </row>
    <row r="19" spans="1:11" ht="15.75" thickBot="1">
      <c r="A19" s="5"/>
      <c r="B19" s="4"/>
      <c r="C19" s="4"/>
      <c r="D19" s="4"/>
      <c r="E19" s="4"/>
      <c r="F19" s="4"/>
      <c r="G19" s="44"/>
      <c r="H19" s="4"/>
      <c r="I19" s="4"/>
      <c r="J19" s="5"/>
    </row>
    <row r="20" spans="1:11">
      <c r="A20" s="10"/>
      <c r="B20" s="9" t="s">
        <v>35</v>
      </c>
      <c r="C20" s="51">
        <v>421.08</v>
      </c>
      <c r="D20" s="51">
        <v>461.68</v>
      </c>
      <c r="E20" s="51">
        <v>812.26</v>
      </c>
      <c r="F20" s="138">
        <v>0</v>
      </c>
      <c r="G20" s="33"/>
      <c r="H20" s="138">
        <v>1695.02</v>
      </c>
      <c r="I20" s="9"/>
      <c r="J20" s="10"/>
      <c r="K20" s="29"/>
    </row>
    <row r="21" spans="1:11" ht="15.75" thickBot="1">
      <c r="A21" s="10"/>
      <c r="B21" s="9"/>
      <c r="C21" s="9"/>
      <c r="D21" s="9"/>
      <c r="E21" s="9"/>
      <c r="F21" s="9"/>
      <c r="G21" s="33"/>
      <c r="H21" s="9"/>
      <c r="I21" s="9"/>
      <c r="J21" s="10"/>
      <c r="K21" s="29"/>
    </row>
    <row r="22" spans="1:11" ht="15.75" thickBot="1">
      <c r="A22" s="10"/>
      <c r="B22" s="9" t="s">
        <v>36</v>
      </c>
      <c r="C22" s="51">
        <v>-421.08</v>
      </c>
      <c r="D22" s="51">
        <v>-461.68</v>
      </c>
      <c r="E22" s="51">
        <v>-812.26</v>
      </c>
      <c r="F22" s="139">
        <v>0</v>
      </c>
      <c r="G22" s="33"/>
      <c r="H22" s="139">
        <v>-1695.02</v>
      </c>
      <c r="I22" s="9"/>
      <c r="J22" s="10"/>
      <c r="K22" s="29"/>
    </row>
    <row r="23" spans="1:11" ht="15.75" thickTop="1">
      <c r="A23" s="122"/>
      <c r="B23" s="53"/>
      <c r="C23" s="33"/>
      <c r="D23" s="33"/>
      <c r="E23" s="33"/>
      <c r="F23" s="140"/>
      <c r="G23" s="33"/>
      <c r="H23" s="140"/>
      <c r="I23" s="53"/>
      <c r="J23" s="122"/>
      <c r="K23" s="141"/>
    </row>
    <row r="24" spans="1:11">
      <c r="A24" s="122"/>
      <c r="B24" s="53"/>
      <c r="C24" s="33"/>
      <c r="D24" s="33"/>
      <c r="E24" s="33"/>
      <c r="F24" s="140"/>
      <c r="G24" s="33"/>
      <c r="H24" s="140"/>
      <c r="I24" s="53"/>
      <c r="J24" s="122"/>
      <c r="K24" s="141"/>
    </row>
    <row r="25" spans="1:11">
      <c r="A25" s="5"/>
      <c r="B25" s="4"/>
      <c r="C25" s="4"/>
      <c r="D25" s="4"/>
      <c r="E25" s="4"/>
      <c r="F25" s="4"/>
      <c r="G25" s="44"/>
      <c r="H25" s="4"/>
      <c r="I25" s="4"/>
      <c r="J25" s="5"/>
    </row>
    <row r="26" spans="1:11">
      <c r="A26" s="5"/>
      <c r="B26" s="4"/>
      <c r="C26" s="4"/>
      <c r="D26" s="4"/>
      <c r="E26" s="4"/>
      <c r="F26" s="4"/>
      <c r="G26" s="44"/>
      <c r="H26" s="4"/>
      <c r="I26" s="4"/>
      <c r="J26" s="5"/>
    </row>
    <row r="27" spans="1:11">
      <c r="A27" s="5"/>
      <c r="B27" s="9" t="s">
        <v>411</v>
      </c>
      <c r="C27" s="4"/>
      <c r="D27" s="4"/>
      <c r="E27" s="4"/>
      <c r="F27" s="4"/>
      <c r="G27" s="44"/>
      <c r="H27" s="4"/>
      <c r="I27" s="4"/>
      <c r="J27" s="5"/>
    </row>
    <row r="28" spans="1:11">
      <c r="A28" s="5"/>
      <c r="B28" s="9" t="s">
        <v>412</v>
      </c>
      <c r="C28" s="4"/>
      <c r="D28" s="4"/>
      <c r="E28" s="4"/>
      <c r="F28" s="4"/>
      <c r="G28" s="44"/>
      <c r="H28" s="4"/>
      <c r="I28" s="4"/>
      <c r="J28" s="5"/>
    </row>
    <row r="29" spans="1:11">
      <c r="A29" s="5"/>
      <c r="B29" s="4"/>
      <c r="C29" s="4"/>
      <c r="D29" s="4"/>
      <c r="E29" s="4"/>
      <c r="F29" s="4"/>
      <c r="G29" s="44"/>
      <c r="H29" s="4"/>
      <c r="I29" s="4"/>
      <c r="J29" s="5"/>
    </row>
    <row r="30" spans="1:11">
      <c r="A30" s="5"/>
      <c r="B30" s="4"/>
      <c r="C30" s="4"/>
      <c r="D30" s="4"/>
      <c r="E30" s="4"/>
      <c r="F30" s="4"/>
      <c r="G30" s="44"/>
      <c r="H30" s="4"/>
      <c r="I30" s="4"/>
      <c r="J30" s="5"/>
    </row>
    <row r="31" spans="1:11">
      <c r="A31" s="5"/>
      <c r="B31" s="4"/>
      <c r="C31" s="4"/>
      <c r="D31" s="4"/>
      <c r="E31" s="4"/>
      <c r="F31" s="4"/>
      <c r="G31" s="44"/>
      <c r="H31" s="4"/>
      <c r="I31" s="4"/>
      <c r="J31" s="5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B1:M33"/>
  <sheetViews>
    <sheetView workbookViewId="0">
      <selection activeCell="N23" sqref="N23"/>
    </sheetView>
  </sheetViews>
  <sheetFormatPr baseColWidth="10" defaultRowHeight="15"/>
  <cols>
    <col min="2" max="2" width="22.5703125" customWidth="1"/>
    <col min="3" max="5" width="0" hidden="1" customWidth="1"/>
    <col min="7" max="7" width="7.140625" customWidth="1"/>
    <col min="8" max="8" width="31.5703125" customWidth="1"/>
    <col min="9" max="11" width="0" hidden="1" customWidth="1"/>
  </cols>
  <sheetData>
    <row r="1" spans="2:13">
      <c r="B1" s="5"/>
      <c r="C1" s="5"/>
      <c r="D1" s="5"/>
      <c r="E1" s="5"/>
      <c r="F1" s="4"/>
      <c r="G1" s="5"/>
      <c r="H1" s="5"/>
      <c r="I1" s="5"/>
      <c r="J1" s="5"/>
      <c r="K1" s="5"/>
      <c r="L1" s="5"/>
      <c r="M1" s="5"/>
    </row>
    <row r="2" spans="2:13">
      <c r="B2" s="41" t="s">
        <v>413</v>
      </c>
      <c r="C2" s="116" t="s">
        <v>409</v>
      </c>
      <c r="D2" s="116"/>
      <c r="E2" s="116"/>
      <c r="F2" s="48"/>
      <c r="G2" s="32"/>
      <c r="H2" s="10"/>
      <c r="I2" s="10"/>
      <c r="J2" s="10"/>
      <c r="K2" s="10"/>
      <c r="L2" s="10"/>
      <c r="M2" s="10"/>
    </row>
    <row r="3" spans="2:13">
      <c r="B3" s="10" t="s">
        <v>414</v>
      </c>
      <c r="C3" s="32"/>
      <c r="D3" s="32"/>
      <c r="E3" s="32"/>
      <c r="F3" s="9"/>
      <c r="G3" s="32"/>
      <c r="H3" s="10"/>
      <c r="I3" s="10"/>
      <c r="J3" s="10"/>
      <c r="K3" s="10"/>
      <c r="L3" s="10"/>
      <c r="M3" s="10"/>
    </row>
    <row r="4" spans="2:13">
      <c r="B4" s="41" t="s">
        <v>415</v>
      </c>
      <c r="C4" s="116"/>
      <c r="D4" s="116"/>
      <c r="E4" s="116"/>
      <c r="F4" s="48"/>
      <c r="G4" s="32"/>
      <c r="H4" s="10"/>
      <c r="I4" s="10"/>
      <c r="J4" s="10"/>
      <c r="K4" s="10"/>
      <c r="L4" s="10"/>
      <c r="M4" s="10"/>
    </row>
    <row r="5" spans="2:13" ht="15.75" thickBot="1">
      <c r="B5" s="37" t="s">
        <v>4</v>
      </c>
      <c r="C5" s="38" t="s">
        <v>5</v>
      </c>
      <c r="D5" s="38" t="s">
        <v>6</v>
      </c>
      <c r="E5" s="39" t="s">
        <v>7</v>
      </c>
      <c r="F5" s="36"/>
      <c r="G5" s="42"/>
      <c r="H5" s="5"/>
      <c r="I5" s="5"/>
      <c r="J5" s="5"/>
      <c r="K5" s="5"/>
      <c r="L5" s="5"/>
      <c r="M5" s="5"/>
    </row>
    <row r="6" spans="2:13" ht="15.75" thickTop="1">
      <c r="B6" s="41" t="s">
        <v>46</v>
      </c>
      <c r="C6" s="42"/>
      <c r="D6" s="42"/>
      <c r="E6" s="42"/>
      <c r="F6" s="4"/>
      <c r="G6" s="42"/>
      <c r="H6" s="41" t="s">
        <v>47</v>
      </c>
      <c r="I6" s="42"/>
      <c r="J6" s="42"/>
      <c r="K6" s="42"/>
      <c r="L6" s="4"/>
      <c r="M6" s="5"/>
    </row>
    <row r="7" spans="2:13">
      <c r="B7" s="5"/>
      <c r="C7" s="42"/>
      <c r="D7" s="42"/>
      <c r="E7" s="42"/>
      <c r="F7" s="4"/>
      <c r="G7" s="42"/>
      <c r="H7" s="5"/>
      <c r="I7" s="42"/>
      <c r="J7" s="42"/>
      <c r="K7" s="42"/>
      <c r="L7" s="4"/>
      <c r="M7" s="5"/>
    </row>
    <row r="8" spans="2:13">
      <c r="B8" s="5" t="s">
        <v>50</v>
      </c>
      <c r="C8" s="42">
        <v>452693.11</v>
      </c>
      <c r="D8" s="42">
        <v>422742.93</v>
      </c>
      <c r="E8" s="42">
        <v>398324.56</v>
      </c>
      <c r="F8" s="137">
        <v>266988.15000000002</v>
      </c>
      <c r="G8" s="42"/>
      <c r="H8" s="5" t="s">
        <v>416</v>
      </c>
      <c r="I8" s="42">
        <v>529745.91</v>
      </c>
      <c r="J8" s="42">
        <v>546633.91</v>
      </c>
      <c r="K8" s="42">
        <v>579837.24</v>
      </c>
      <c r="L8" s="137">
        <v>449883.55</v>
      </c>
      <c r="M8" s="5"/>
    </row>
    <row r="9" spans="2:13" ht="15.75" thickBot="1">
      <c r="B9" s="5" t="s">
        <v>52</v>
      </c>
      <c r="C9" s="42">
        <v>0</v>
      </c>
      <c r="D9" s="42">
        <v>0</v>
      </c>
      <c r="E9" s="42">
        <v>0</v>
      </c>
      <c r="F9" s="4">
        <v>0</v>
      </c>
      <c r="G9" s="42"/>
      <c r="H9" s="5" t="s">
        <v>51</v>
      </c>
      <c r="I9" s="42">
        <v>26459.85</v>
      </c>
      <c r="J9" s="42">
        <v>26459.85</v>
      </c>
      <c r="K9" s="42">
        <v>26959.85</v>
      </c>
      <c r="L9" s="4">
        <v>26959.85</v>
      </c>
      <c r="M9" s="5"/>
    </row>
    <row r="10" spans="2:13" ht="15.75" thickBot="1">
      <c r="B10" s="5" t="s">
        <v>54</v>
      </c>
      <c r="C10" s="42">
        <v>1434223.12</v>
      </c>
      <c r="D10" s="42">
        <v>1480599.62</v>
      </c>
      <c r="E10" s="42">
        <v>1537909.06</v>
      </c>
      <c r="F10" s="4">
        <v>1697249.47</v>
      </c>
      <c r="G10" s="42"/>
      <c r="H10" s="10" t="s">
        <v>53</v>
      </c>
      <c r="I10" s="142">
        <f>SUM(I8:I9)</f>
        <v>556205.76</v>
      </c>
      <c r="J10" s="142">
        <f>SUM(J8:J9)</f>
        <v>573093.76</v>
      </c>
      <c r="K10" s="142">
        <f>SUM(K8:K9)</f>
        <v>606797.09</v>
      </c>
      <c r="L10" s="138">
        <f>SUM(L8:L9)</f>
        <v>476843.39999999997</v>
      </c>
      <c r="M10" s="5"/>
    </row>
    <row r="11" spans="2:13" ht="15.75" thickBot="1">
      <c r="B11" s="10" t="s">
        <v>72</v>
      </c>
      <c r="C11" s="142">
        <f>SUM(C8:C10)</f>
        <v>1886916.23</v>
      </c>
      <c r="D11" s="142">
        <f>SUM(D8:D10)</f>
        <v>1903342.55</v>
      </c>
      <c r="E11" s="142">
        <f>SUM(E8:E10)</f>
        <v>1936233.62</v>
      </c>
      <c r="F11" s="138">
        <f>SUM(F8:F10)</f>
        <v>1964237.62</v>
      </c>
      <c r="G11" s="42"/>
      <c r="H11" s="5"/>
      <c r="I11" s="42"/>
      <c r="J11" s="42"/>
      <c r="K11" s="42"/>
      <c r="L11" s="4"/>
      <c r="M11" s="5"/>
    </row>
    <row r="12" spans="2:13">
      <c r="B12" s="5"/>
      <c r="C12" s="42"/>
      <c r="D12" s="42"/>
      <c r="E12" s="42"/>
      <c r="F12" s="4"/>
      <c r="G12" s="42"/>
      <c r="H12" s="10" t="s">
        <v>56</v>
      </c>
      <c r="I12" s="142">
        <f>+I10</f>
        <v>556205.76</v>
      </c>
      <c r="J12" s="142">
        <f>+J10</f>
        <v>573093.76</v>
      </c>
      <c r="K12" s="142">
        <f>+K10</f>
        <v>606797.09</v>
      </c>
      <c r="L12" s="138">
        <f>+L10</f>
        <v>476843.39999999997</v>
      </c>
      <c r="M12" s="5"/>
    </row>
    <row r="13" spans="2:13">
      <c r="B13" s="5"/>
      <c r="C13" s="5"/>
      <c r="D13" s="5"/>
      <c r="E13" s="5"/>
      <c r="F13" s="4"/>
      <c r="G13" s="42"/>
      <c r="H13" s="5"/>
      <c r="I13" s="42"/>
      <c r="J13" s="42"/>
      <c r="K13" s="42"/>
      <c r="L13" s="4"/>
      <c r="M13" s="5"/>
    </row>
    <row r="14" spans="2:13">
      <c r="B14" s="5"/>
      <c r="C14" s="42"/>
      <c r="D14" s="42"/>
      <c r="E14" s="42"/>
      <c r="F14" s="4"/>
      <c r="G14" s="42"/>
      <c r="H14" s="41" t="s">
        <v>59</v>
      </c>
      <c r="I14" s="42"/>
      <c r="J14" s="42"/>
      <c r="K14" s="42"/>
      <c r="L14" s="4"/>
      <c r="M14" s="5"/>
    </row>
    <row r="15" spans="2:13">
      <c r="B15" s="5"/>
      <c r="C15" s="5"/>
      <c r="D15" s="5"/>
      <c r="E15" s="5"/>
      <c r="F15" s="4"/>
      <c r="G15" s="42"/>
      <c r="H15" s="5"/>
      <c r="I15" s="42"/>
      <c r="J15" s="42"/>
      <c r="K15" s="42"/>
      <c r="L15" s="4"/>
      <c r="M15" s="5"/>
    </row>
    <row r="16" spans="2:13">
      <c r="B16" s="10"/>
      <c r="C16" s="10"/>
      <c r="D16" s="10"/>
      <c r="E16" s="10"/>
      <c r="F16" s="9"/>
      <c r="G16" s="32"/>
      <c r="H16" s="5" t="s">
        <v>62</v>
      </c>
      <c r="I16" s="42">
        <v>1293257.6499999999</v>
      </c>
      <c r="J16" s="42">
        <v>1293257.6499999999</v>
      </c>
      <c r="K16" s="42">
        <v>1293257.6499999999</v>
      </c>
      <c r="L16" s="137">
        <v>1418035.34</v>
      </c>
      <c r="M16" s="10"/>
    </row>
    <row r="17" spans="2:13" ht="15.75" thickBot="1">
      <c r="B17" s="5"/>
      <c r="C17" s="5"/>
      <c r="D17" s="5"/>
      <c r="E17" s="5"/>
      <c r="F17" s="4"/>
      <c r="G17" s="42"/>
      <c r="H17" s="5" t="s">
        <v>390</v>
      </c>
      <c r="I17" s="42">
        <v>37873.9</v>
      </c>
      <c r="J17" s="42">
        <v>37873.9</v>
      </c>
      <c r="K17" s="42">
        <v>37873.9</v>
      </c>
      <c r="L17" s="4">
        <v>37873.9</v>
      </c>
      <c r="M17" s="5"/>
    </row>
    <row r="18" spans="2:13">
      <c r="B18" s="5"/>
      <c r="C18" s="5"/>
      <c r="D18" s="5"/>
      <c r="E18" s="5"/>
      <c r="F18" s="4"/>
      <c r="G18" s="42"/>
      <c r="H18" s="10" t="s">
        <v>66</v>
      </c>
      <c r="I18" s="45">
        <f>SUM(I16:I17)</f>
        <v>1331131.5499999998</v>
      </c>
      <c r="J18" s="45">
        <f>SUM(J16:J17)</f>
        <v>1331131.5499999998</v>
      </c>
      <c r="K18" s="45">
        <f>SUM(K16:K17)</f>
        <v>1331131.5499999998</v>
      </c>
      <c r="L18" s="138">
        <f>SUM(L16:L17)</f>
        <v>1455909.24</v>
      </c>
      <c r="M18" s="5"/>
    </row>
    <row r="19" spans="2:13">
      <c r="B19" s="5"/>
      <c r="C19" s="5"/>
      <c r="D19" s="5"/>
      <c r="E19" s="5"/>
      <c r="F19" s="4"/>
      <c r="G19" s="42"/>
      <c r="H19" s="5"/>
      <c r="I19" s="42"/>
      <c r="J19" s="42"/>
      <c r="K19" s="42"/>
      <c r="L19" s="4"/>
      <c r="M19" s="5"/>
    </row>
    <row r="20" spans="2:13">
      <c r="B20" s="10"/>
      <c r="C20" s="10"/>
      <c r="D20" s="10"/>
      <c r="E20" s="10"/>
      <c r="F20" s="9"/>
      <c r="G20" s="32"/>
      <c r="H20" s="10" t="s">
        <v>382</v>
      </c>
      <c r="I20" s="32"/>
      <c r="J20" s="32"/>
      <c r="K20" s="32"/>
      <c r="L20" s="9"/>
      <c r="M20" s="10"/>
    </row>
    <row r="21" spans="2:13">
      <c r="B21" s="5"/>
      <c r="C21" s="5"/>
      <c r="D21" s="5"/>
      <c r="E21" s="5"/>
      <c r="F21" s="4"/>
      <c r="G21" s="42"/>
      <c r="H21" s="5"/>
      <c r="I21" s="42"/>
      <c r="J21" s="42"/>
      <c r="K21" s="42"/>
      <c r="L21" s="4"/>
      <c r="M21" s="5"/>
    </row>
    <row r="22" spans="2:13">
      <c r="B22" s="10"/>
      <c r="C22" s="10"/>
      <c r="D22" s="10"/>
      <c r="E22" s="10"/>
      <c r="F22" s="9"/>
      <c r="G22" s="32"/>
      <c r="H22" s="5" t="s">
        <v>15</v>
      </c>
      <c r="I22" s="42">
        <v>0</v>
      </c>
      <c r="J22" s="42">
        <v>0</v>
      </c>
      <c r="K22" s="42">
        <v>0</v>
      </c>
      <c r="L22" s="4">
        <v>0</v>
      </c>
      <c r="M22" s="10"/>
    </row>
    <row r="23" spans="2:13" ht="15.75" thickBot="1">
      <c r="B23" s="5"/>
      <c r="C23" s="5"/>
      <c r="D23" s="5"/>
      <c r="E23" s="5"/>
      <c r="F23" s="4"/>
      <c r="G23" s="42"/>
      <c r="H23" s="5" t="s">
        <v>383</v>
      </c>
      <c r="I23" s="42">
        <v>0</v>
      </c>
      <c r="J23" s="42">
        <v>0</v>
      </c>
      <c r="K23" s="42">
        <v>0</v>
      </c>
      <c r="L23" s="137">
        <v>33180</v>
      </c>
      <c r="M23" s="5"/>
    </row>
    <row r="24" spans="2:13">
      <c r="B24" s="5"/>
      <c r="C24" s="5"/>
      <c r="D24" s="5"/>
      <c r="E24" s="5"/>
      <c r="F24" s="4"/>
      <c r="G24" s="42"/>
      <c r="H24" s="10" t="s">
        <v>18</v>
      </c>
      <c r="I24" s="45">
        <f>SUM(I22:I23)</f>
        <v>0</v>
      </c>
      <c r="J24" s="45">
        <f>SUM(J22:J23)</f>
        <v>0</v>
      </c>
      <c r="K24" s="45">
        <f>SUM(K22:K23)</f>
        <v>0</v>
      </c>
      <c r="L24" s="138">
        <f>SUM(L22:L23)</f>
        <v>33180</v>
      </c>
      <c r="M24" s="5"/>
    </row>
    <row r="25" spans="2:13">
      <c r="B25" s="5"/>
      <c r="C25" s="5"/>
      <c r="D25" s="5"/>
      <c r="E25" s="5"/>
      <c r="F25" s="4"/>
      <c r="G25" s="42"/>
      <c r="H25" s="5"/>
      <c r="I25" s="42"/>
      <c r="J25" s="42"/>
      <c r="K25" s="42"/>
      <c r="L25" s="4"/>
      <c r="M25" s="5"/>
    </row>
    <row r="26" spans="2:13" ht="15.75" thickBot="1">
      <c r="B26" s="10"/>
      <c r="C26" s="10"/>
      <c r="D26" s="10"/>
      <c r="E26" s="10"/>
      <c r="F26" s="9"/>
      <c r="G26" s="32"/>
      <c r="H26" s="5" t="s">
        <v>69</v>
      </c>
      <c r="I26" s="42">
        <v>-421.08</v>
      </c>
      <c r="J26" s="42">
        <v>-882.76</v>
      </c>
      <c r="K26" s="42">
        <v>-1695.02</v>
      </c>
      <c r="L26" s="137">
        <v>-1695.02</v>
      </c>
      <c r="M26" s="10"/>
    </row>
    <row r="27" spans="2:13">
      <c r="B27" s="5"/>
      <c r="C27" s="5"/>
      <c r="D27" s="5"/>
      <c r="E27" s="5"/>
      <c r="F27" s="4"/>
      <c r="G27" s="42"/>
      <c r="H27" s="10" t="s">
        <v>71</v>
      </c>
      <c r="I27" s="45">
        <f>+I18+I24+I26</f>
        <v>1330710.4699999997</v>
      </c>
      <c r="J27" s="45">
        <f>+J18+J24+J26</f>
        <v>1330248.7899999998</v>
      </c>
      <c r="K27" s="45">
        <f>+K18+K24+K26</f>
        <v>1329436.5299999998</v>
      </c>
      <c r="L27" s="138">
        <f>+L18+L24+L26</f>
        <v>1487394.22</v>
      </c>
      <c r="M27" s="5"/>
    </row>
    <row r="28" spans="2:13" ht="15.75" thickBot="1">
      <c r="B28" s="5"/>
      <c r="C28" s="5"/>
      <c r="D28" s="5"/>
      <c r="E28" s="5"/>
      <c r="F28" s="4"/>
      <c r="G28" s="42"/>
      <c r="H28" s="5"/>
      <c r="I28" s="42"/>
      <c r="J28" s="42"/>
      <c r="K28" s="42"/>
      <c r="L28" s="4"/>
      <c r="M28" s="5"/>
    </row>
    <row r="29" spans="2:13" ht="15.75" thickBot="1">
      <c r="B29" s="10" t="s">
        <v>73</v>
      </c>
      <c r="C29" s="45">
        <f>+C11</f>
        <v>1886916.23</v>
      </c>
      <c r="D29" s="45">
        <f>+D11</f>
        <v>1903342.55</v>
      </c>
      <c r="E29" s="45">
        <f>+E11</f>
        <v>1936233.62</v>
      </c>
      <c r="F29" s="139">
        <f>+F11</f>
        <v>1964237.62</v>
      </c>
      <c r="G29" s="32"/>
      <c r="H29" s="10" t="s">
        <v>74</v>
      </c>
      <c r="I29" s="45">
        <f>+I12+I27</f>
        <v>1886916.2299999997</v>
      </c>
      <c r="J29" s="45">
        <f>+J12+J27</f>
        <v>1903342.5499999998</v>
      </c>
      <c r="K29" s="45">
        <f>+K12+K27</f>
        <v>1936233.6199999996</v>
      </c>
      <c r="L29" s="139">
        <f>+L12+L27</f>
        <v>1964237.6199999999</v>
      </c>
      <c r="M29" s="10"/>
    </row>
    <row r="30" spans="2:13" ht="15.75" thickTop="1">
      <c r="B30" s="5"/>
      <c r="C30" s="5"/>
      <c r="D30" s="5"/>
      <c r="E30" s="5"/>
      <c r="F30" s="4"/>
      <c r="G30" s="42"/>
      <c r="H30" s="5"/>
      <c r="I30" s="42"/>
      <c r="J30" s="42"/>
      <c r="K30" s="42"/>
      <c r="L30" s="4"/>
      <c r="M30" s="5"/>
    </row>
    <row r="31" spans="2:13">
      <c r="B31" s="10" t="s">
        <v>37</v>
      </c>
      <c r="C31" s="10"/>
      <c r="D31" s="10"/>
      <c r="E31" s="10"/>
      <c r="F31" s="9"/>
      <c r="G31" s="32"/>
      <c r="H31" s="10"/>
      <c r="I31" s="10"/>
      <c r="J31" s="10"/>
      <c r="K31" s="10"/>
      <c r="L31" s="10"/>
      <c r="M31" s="10"/>
    </row>
    <row r="32" spans="2:13">
      <c r="B32" s="10" t="s">
        <v>38</v>
      </c>
      <c r="C32" s="10"/>
      <c r="D32" s="10"/>
      <c r="E32" s="10"/>
      <c r="F32" s="9"/>
      <c r="G32" s="42"/>
      <c r="H32" s="10"/>
      <c r="I32" s="10"/>
      <c r="J32" s="10"/>
      <c r="K32" s="10"/>
      <c r="L32" s="10"/>
      <c r="M32" s="5"/>
    </row>
    <row r="33" spans="2:13">
      <c r="B33" s="5"/>
      <c r="C33" s="5"/>
      <c r="D33" s="5"/>
      <c r="E33" s="5"/>
      <c r="F33" s="5"/>
      <c r="G33" s="32"/>
      <c r="H33" s="5"/>
      <c r="I33" s="5"/>
      <c r="J33" s="5"/>
      <c r="K33" s="5"/>
      <c r="L33" s="5"/>
      <c r="M33" s="10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476"/>
  <sheetViews>
    <sheetView workbookViewId="0">
      <selection activeCell="L146" sqref="L146"/>
    </sheetView>
  </sheetViews>
  <sheetFormatPr baseColWidth="10" defaultRowHeight="15"/>
  <cols>
    <col min="2" max="2" width="34.7109375" customWidth="1"/>
  </cols>
  <sheetData>
    <row r="1" spans="1:9">
      <c r="A1" s="126"/>
      <c r="B1" s="5"/>
      <c r="C1" s="4"/>
      <c r="D1" s="4"/>
      <c r="E1" s="4"/>
      <c r="F1" s="4"/>
      <c r="G1" s="4"/>
      <c r="H1" s="4"/>
      <c r="I1" s="5"/>
    </row>
    <row r="2" spans="1:9">
      <c r="A2" s="128"/>
      <c r="B2" s="41" t="s">
        <v>417</v>
      </c>
      <c r="C2" s="48"/>
      <c r="D2" s="48"/>
      <c r="E2" s="48"/>
      <c r="F2" s="48"/>
      <c r="G2" s="48"/>
      <c r="H2" s="48"/>
      <c r="I2" s="10"/>
    </row>
    <row r="3" spans="1:9">
      <c r="A3" s="128"/>
      <c r="B3" s="41" t="s">
        <v>418</v>
      </c>
      <c r="C3" s="48"/>
      <c r="D3" s="48"/>
      <c r="E3" s="48"/>
      <c r="F3" s="48"/>
      <c r="G3" s="48"/>
      <c r="H3" s="48"/>
      <c r="I3" s="10"/>
    </row>
    <row r="4" spans="1:9">
      <c r="A4" s="128"/>
      <c r="B4" s="41" t="s">
        <v>78</v>
      </c>
      <c r="C4" s="48"/>
      <c r="D4" s="48"/>
      <c r="E4" s="48"/>
      <c r="F4" s="48"/>
      <c r="G4" s="48"/>
      <c r="H4" s="48"/>
      <c r="I4" s="10"/>
    </row>
    <row r="5" spans="1:9" ht="15.75" thickBot="1">
      <c r="A5" s="126"/>
      <c r="B5" s="5"/>
      <c r="C5" s="4"/>
      <c r="D5" s="4"/>
      <c r="E5" s="4"/>
      <c r="F5" s="4"/>
      <c r="G5" s="4"/>
      <c r="H5" s="4"/>
      <c r="I5" s="5"/>
    </row>
    <row r="6" spans="1:9">
      <c r="A6" s="129"/>
      <c r="B6" s="130" t="s">
        <v>79</v>
      </c>
      <c r="C6" s="131" t="s">
        <v>80</v>
      </c>
      <c r="D6" s="131" t="s">
        <v>81</v>
      </c>
      <c r="E6" s="131"/>
      <c r="F6" s="131"/>
      <c r="G6" s="131" t="s">
        <v>80</v>
      </c>
      <c r="H6" s="131" t="s">
        <v>82</v>
      </c>
      <c r="I6" s="132"/>
    </row>
    <row r="7" spans="1:9" ht="15.75" thickBot="1">
      <c r="A7" s="129"/>
      <c r="B7" s="133"/>
      <c r="C7" s="134" t="s">
        <v>83</v>
      </c>
      <c r="D7" s="134" t="s">
        <v>84</v>
      </c>
      <c r="E7" s="134" t="s">
        <v>85</v>
      </c>
      <c r="F7" s="134" t="s">
        <v>86</v>
      </c>
      <c r="G7" s="134" t="s">
        <v>83</v>
      </c>
      <c r="H7" s="134" t="s">
        <v>84</v>
      </c>
      <c r="I7" s="132"/>
    </row>
    <row r="8" spans="1:9">
      <c r="A8" s="127"/>
      <c r="B8" s="10" t="s">
        <v>87</v>
      </c>
      <c r="C8" s="9">
        <v>1936233.62</v>
      </c>
      <c r="D8" s="9" t="s">
        <v>4</v>
      </c>
      <c r="E8" s="9">
        <v>585498.64</v>
      </c>
      <c r="F8" s="9">
        <v>557494.64</v>
      </c>
      <c r="G8" s="9">
        <v>1964237.62</v>
      </c>
      <c r="H8" s="9" t="s">
        <v>4</v>
      </c>
      <c r="I8" s="10"/>
    </row>
    <row r="9" spans="1:9">
      <c r="A9" s="127"/>
      <c r="B9" s="10" t="s">
        <v>88</v>
      </c>
      <c r="C9" s="9">
        <v>1936233.62</v>
      </c>
      <c r="D9" s="9" t="s">
        <v>4</v>
      </c>
      <c r="E9" s="9">
        <v>585498.64</v>
      </c>
      <c r="F9" s="9">
        <v>557494.64</v>
      </c>
      <c r="G9" s="9">
        <v>1964237.62</v>
      </c>
      <c r="H9" s="9" t="s">
        <v>4</v>
      </c>
      <c r="I9" s="10"/>
    </row>
    <row r="10" spans="1:9">
      <c r="A10" s="127"/>
      <c r="B10" s="10" t="s">
        <v>50</v>
      </c>
      <c r="C10" s="9">
        <v>398324.56</v>
      </c>
      <c r="D10" s="9" t="s">
        <v>4</v>
      </c>
      <c r="E10" s="9">
        <v>330794.64</v>
      </c>
      <c r="F10" s="9">
        <v>462131.05</v>
      </c>
      <c r="G10" s="9">
        <v>266988.15000000002</v>
      </c>
      <c r="H10" s="9" t="s">
        <v>4</v>
      </c>
      <c r="I10" s="10"/>
    </row>
    <row r="11" spans="1:9">
      <c r="A11" s="126"/>
      <c r="B11" s="5" t="s">
        <v>419</v>
      </c>
      <c r="C11" s="4">
        <v>320767.46000000002</v>
      </c>
      <c r="D11" s="4" t="s">
        <v>4</v>
      </c>
      <c r="E11" s="4">
        <v>81363.59</v>
      </c>
      <c r="F11" s="4">
        <v>402131.05</v>
      </c>
      <c r="G11" s="4">
        <v>0</v>
      </c>
      <c r="H11" s="4" t="s">
        <v>4</v>
      </c>
      <c r="I11" s="5"/>
    </row>
    <row r="12" spans="1:9">
      <c r="A12" s="126"/>
      <c r="B12" s="5" t="s">
        <v>420</v>
      </c>
      <c r="C12" s="4">
        <v>77557.100000000006</v>
      </c>
      <c r="D12" s="4" t="s">
        <v>4</v>
      </c>
      <c r="E12" s="4">
        <v>249431.05</v>
      </c>
      <c r="F12" s="4">
        <v>60000</v>
      </c>
      <c r="G12" s="4">
        <v>266988.15000000002</v>
      </c>
      <c r="H12" s="4" t="s">
        <v>4</v>
      </c>
      <c r="I12" s="5"/>
    </row>
    <row r="13" spans="1:9">
      <c r="A13" s="127"/>
      <c r="B13" s="10" t="s">
        <v>52</v>
      </c>
      <c r="C13" s="9">
        <v>0</v>
      </c>
      <c r="D13" s="9" t="s">
        <v>4</v>
      </c>
      <c r="E13" s="9">
        <v>0</v>
      </c>
      <c r="F13" s="9">
        <v>0</v>
      </c>
      <c r="G13" s="9">
        <v>0</v>
      </c>
      <c r="H13" s="9" t="s">
        <v>4</v>
      </c>
      <c r="I13" s="10"/>
    </row>
    <row r="14" spans="1:9">
      <c r="A14" s="127"/>
      <c r="B14" s="10" t="s">
        <v>54</v>
      </c>
      <c r="C14" s="9">
        <v>1537909.06</v>
      </c>
      <c r="D14" s="9" t="s">
        <v>4</v>
      </c>
      <c r="E14" s="9">
        <v>254704</v>
      </c>
      <c r="F14" s="9">
        <v>95363.59</v>
      </c>
      <c r="G14" s="9">
        <v>1697249.47</v>
      </c>
      <c r="H14" s="9" t="s">
        <v>4</v>
      </c>
      <c r="I14" s="10"/>
    </row>
    <row r="15" spans="1:9">
      <c r="A15" s="126"/>
      <c r="B15" s="5" t="s">
        <v>421</v>
      </c>
      <c r="C15" s="4">
        <v>2100</v>
      </c>
      <c r="D15" s="4" t="s">
        <v>4</v>
      </c>
      <c r="E15" s="4">
        <v>0</v>
      </c>
      <c r="F15" s="4">
        <v>700</v>
      </c>
      <c r="G15" s="4">
        <v>1400</v>
      </c>
      <c r="H15" s="4" t="s">
        <v>4</v>
      </c>
      <c r="I15" s="5"/>
    </row>
    <row r="16" spans="1:9">
      <c r="A16" s="126"/>
      <c r="B16" s="5" t="s">
        <v>422</v>
      </c>
      <c r="C16" s="4">
        <v>5600</v>
      </c>
      <c r="D16" s="4" t="s">
        <v>4</v>
      </c>
      <c r="E16" s="4">
        <v>0</v>
      </c>
      <c r="F16" s="4">
        <v>1400</v>
      </c>
      <c r="G16" s="4">
        <v>4200</v>
      </c>
      <c r="H16" s="4" t="s">
        <v>4</v>
      </c>
      <c r="I16" s="5"/>
    </row>
    <row r="17" spans="1:9">
      <c r="A17" s="126"/>
      <c r="B17" s="5" t="s">
        <v>423</v>
      </c>
      <c r="C17" s="4">
        <v>3360</v>
      </c>
      <c r="D17" s="4" t="s">
        <v>4</v>
      </c>
      <c r="E17" s="4">
        <v>0</v>
      </c>
      <c r="F17" s="4">
        <v>0</v>
      </c>
      <c r="G17" s="4">
        <v>3360</v>
      </c>
      <c r="H17" s="4" t="s">
        <v>4</v>
      </c>
      <c r="I17" s="5"/>
    </row>
    <row r="18" spans="1:9">
      <c r="A18" s="126"/>
      <c r="B18" s="5" t="s">
        <v>424</v>
      </c>
      <c r="C18" s="4">
        <v>28000</v>
      </c>
      <c r="D18" s="4" t="s">
        <v>4</v>
      </c>
      <c r="E18" s="4">
        <v>0</v>
      </c>
      <c r="F18" s="4">
        <v>1166.6600000000001</v>
      </c>
      <c r="G18" s="4">
        <v>26833.34</v>
      </c>
      <c r="H18" s="4" t="s">
        <v>4</v>
      </c>
      <c r="I18" s="5"/>
    </row>
    <row r="19" spans="1:9">
      <c r="A19" s="126"/>
      <c r="B19" s="5" t="s">
        <v>425</v>
      </c>
      <c r="C19" s="4">
        <v>37325.69</v>
      </c>
      <c r="D19" s="4" t="s">
        <v>4</v>
      </c>
      <c r="E19" s="4">
        <v>0</v>
      </c>
      <c r="F19" s="4">
        <v>2871.21</v>
      </c>
      <c r="G19" s="4">
        <v>34454.480000000003</v>
      </c>
      <c r="H19" s="4" t="s">
        <v>4</v>
      </c>
      <c r="I19" s="5"/>
    </row>
    <row r="20" spans="1:9">
      <c r="A20" s="126"/>
      <c r="B20" s="5" t="s">
        <v>426</v>
      </c>
      <c r="C20" s="4">
        <v>2426.63</v>
      </c>
      <c r="D20" s="4" t="s">
        <v>4</v>
      </c>
      <c r="E20" s="4">
        <v>3360</v>
      </c>
      <c r="F20" s="4">
        <v>186.67</v>
      </c>
      <c r="G20" s="4">
        <v>5599.96</v>
      </c>
      <c r="H20" s="4" t="s">
        <v>4</v>
      </c>
      <c r="I20" s="5"/>
    </row>
    <row r="21" spans="1:9">
      <c r="A21" s="126"/>
      <c r="B21" s="5" t="s">
        <v>427</v>
      </c>
      <c r="C21" s="4">
        <v>12600</v>
      </c>
      <c r="D21" s="4" t="s">
        <v>4</v>
      </c>
      <c r="E21" s="4">
        <v>0</v>
      </c>
      <c r="F21" s="4">
        <v>700</v>
      </c>
      <c r="G21" s="4">
        <v>11900</v>
      </c>
      <c r="H21" s="4" t="s">
        <v>4</v>
      </c>
      <c r="I21" s="5"/>
    </row>
    <row r="22" spans="1:9">
      <c r="A22" s="126"/>
      <c r="B22" s="5" t="s">
        <v>428</v>
      </c>
      <c r="C22" s="4">
        <v>12086.66</v>
      </c>
      <c r="D22" s="4" t="s">
        <v>4</v>
      </c>
      <c r="E22" s="4">
        <v>0</v>
      </c>
      <c r="F22" s="4">
        <v>0</v>
      </c>
      <c r="G22" s="4">
        <v>12086.66</v>
      </c>
      <c r="H22" s="4" t="s">
        <v>4</v>
      </c>
      <c r="I22" s="5"/>
    </row>
    <row r="23" spans="1:9">
      <c r="A23" s="126"/>
      <c r="B23" s="5" t="s">
        <v>429</v>
      </c>
      <c r="C23" s="4">
        <v>3066.62</v>
      </c>
      <c r="D23" s="4" t="s">
        <v>4</v>
      </c>
      <c r="E23" s="4">
        <v>0</v>
      </c>
      <c r="F23" s="4">
        <v>700</v>
      </c>
      <c r="G23" s="4">
        <v>2366.62</v>
      </c>
      <c r="H23" s="4" t="s">
        <v>4</v>
      </c>
      <c r="I23" s="5"/>
    </row>
    <row r="24" spans="1:9">
      <c r="A24" s="126"/>
      <c r="B24" s="5" t="s">
        <v>430</v>
      </c>
      <c r="C24" s="4">
        <v>11760.02</v>
      </c>
      <c r="D24" s="4" t="s">
        <v>4</v>
      </c>
      <c r="E24" s="4">
        <v>28000</v>
      </c>
      <c r="F24" s="4">
        <v>653.33000000000004</v>
      </c>
      <c r="G24" s="4">
        <v>39106.69</v>
      </c>
      <c r="H24" s="4" t="s">
        <v>4</v>
      </c>
      <c r="I24" s="5"/>
    </row>
    <row r="25" spans="1:9">
      <c r="A25" s="126"/>
      <c r="B25" s="5" t="s">
        <v>431</v>
      </c>
      <c r="C25" s="4">
        <v>3217.31</v>
      </c>
      <c r="D25" s="4" t="s">
        <v>4</v>
      </c>
      <c r="E25" s="4">
        <v>0</v>
      </c>
      <c r="F25" s="4">
        <v>100</v>
      </c>
      <c r="G25" s="4">
        <v>3117.31</v>
      </c>
      <c r="H25" s="4" t="s">
        <v>4</v>
      </c>
      <c r="I25" s="5"/>
    </row>
    <row r="26" spans="1:9">
      <c r="A26" s="126"/>
      <c r="B26" s="5" t="s">
        <v>432</v>
      </c>
      <c r="C26" s="4">
        <v>18200</v>
      </c>
      <c r="D26" s="4" t="s">
        <v>4</v>
      </c>
      <c r="E26" s="4">
        <v>0</v>
      </c>
      <c r="F26" s="4">
        <v>1400</v>
      </c>
      <c r="G26" s="4">
        <v>16800</v>
      </c>
      <c r="H26" s="4" t="s">
        <v>4</v>
      </c>
      <c r="I26" s="5"/>
    </row>
    <row r="27" spans="1:9">
      <c r="A27" s="126"/>
      <c r="B27" s="5" t="s">
        <v>433</v>
      </c>
      <c r="C27" s="4">
        <v>19599.95</v>
      </c>
      <c r="D27" s="4" t="s">
        <v>4</v>
      </c>
      <c r="E27" s="4">
        <v>28000</v>
      </c>
      <c r="F27" s="4">
        <v>1633.33</v>
      </c>
      <c r="G27" s="4">
        <v>45966.62</v>
      </c>
      <c r="H27" s="4" t="s">
        <v>4</v>
      </c>
      <c r="I27" s="5"/>
    </row>
    <row r="28" spans="1:9">
      <c r="A28" s="126"/>
      <c r="B28" s="5" t="s">
        <v>434</v>
      </c>
      <c r="C28" s="4">
        <v>45159.85</v>
      </c>
      <c r="D28" s="4" t="s">
        <v>4</v>
      </c>
      <c r="E28" s="4">
        <v>0</v>
      </c>
      <c r="F28" s="4">
        <v>0</v>
      </c>
      <c r="G28" s="4">
        <v>45159.85</v>
      </c>
      <c r="H28" s="4" t="s">
        <v>4</v>
      </c>
      <c r="I28" s="5"/>
    </row>
    <row r="29" spans="1:9">
      <c r="A29" s="126"/>
      <c r="B29" s="5" t="s">
        <v>124</v>
      </c>
      <c r="C29" s="4">
        <v>22399.919999999998</v>
      </c>
      <c r="D29" s="4" t="s">
        <v>4</v>
      </c>
      <c r="E29" s="4">
        <v>11200</v>
      </c>
      <c r="F29" s="4">
        <v>933.33</v>
      </c>
      <c r="G29" s="4">
        <v>32666.59</v>
      </c>
      <c r="H29" s="4" t="s">
        <v>4</v>
      </c>
      <c r="I29" s="5"/>
    </row>
    <row r="30" spans="1:9">
      <c r="A30" s="126"/>
      <c r="B30" s="5" t="s">
        <v>435</v>
      </c>
      <c r="C30" s="4">
        <v>38733.29</v>
      </c>
      <c r="D30" s="4" t="s">
        <v>4</v>
      </c>
      <c r="E30" s="4">
        <v>0</v>
      </c>
      <c r="F30" s="4">
        <v>466.67</v>
      </c>
      <c r="G30" s="4">
        <v>38266.620000000003</v>
      </c>
      <c r="H30" s="4" t="s">
        <v>4</v>
      </c>
      <c r="I30" s="5"/>
    </row>
    <row r="31" spans="1:9">
      <c r="A31" s="126"/>
      <c r="B31" s="5" t="s">
        <v>436</v>
      </c>
      <c r="C31" s="4">
        <v>3266.53</v>
      </c>
      <c r="D31" s="4" t="s">
        <v>4</v>
      </c>
      <c r="E31" s="4">
        <v>0</v>
      </c>
      <c r="F31" s="4">
        <v>466.67</v>
      </c>
      <c r="G31" s="4">
        <v>2799.86</v>
      </c>
      <c r="H31" s="4" t="s">
        <v>4</v>
      </c>
      <c r="I31" s="5"/>
    </row>
    <row r="32" spans="1:9">
      <c r="A32" s="126"/>
      <c r="B32" s="5" t="s">
        <v>437</v>
      </c>
      <c r="C32" s="4">
        <v>0</v>
      </c>
      <c r="D32" s="4" t="s">
        <v>4</v>
      </c>
      <c r="E32" s="4">
        <v>0</v>
      </c>
      <c r="F32" s="4">
        <v>0</v>
      </c>
      <c r="G32" s="4">
        <v>0</v>
      </c>
      <c r="H32" s="4" t="s">
        <v>4</v>
      </c>
      <c r="I32" s="5"/>
    </row>
    <row r="33" spans="1:9">
      <c r="A33" s="126"/>
      <c r="B33" s="5" t="s">
        <v>438</v>
      </c>
      <c r="C33" s="4">
        <v>1680.02</v>
      </c>
      <c r="D33" s="4" t="s">
        <v>4</v>
      </c>
      <c r="E33" s="4">
        <v>0</v>
      </c>
      <c r="F33" s="4">
        <v>93.33</v>
      </c>
      <c r="G33" s="4">
        <v>1586.69</v>
      </c>
      <c r="H33" s="4" t="s">
        <v>4</v>
      </c>
      <c r="I33" s="5"/>
    </row>
    <row r="34" spans="1:9">
      <c r="A34" s="126"/>
      <c r="B34" s="5" t="s">
        <v>439</v>
      </c>
      <c r="C34" s="4">
        <v>4620.07</v>
      </c>
      <c r="D34" s="4" t="s">
        <v>4</v>
      </c>
      <c r="E34" s="4">
        <v>16800</v>
      </c>
      <c r="F34" s="4">
        <v>1633.33</v>
      </c>
      <c r="G34" s="4">
        <v>19786.740000000002</v>
      </c>
      <c r="H34" s="4" t="s">
        <v>4</v>
      </c>
      <c r="I34" s="5"/>
    </row>
    <row r="35" spans="1:9">
      <c r="A35" s="126"/>
      <c r="B35" s="5" t="s">
        <v>440</v>
      </c>
      <c r="C35" s="4">
        <v>6089.87</v>
      </c>
      <c r="D35" s="4" t="s">
        <v>4</v>
      </c>
      <c r="E35" s="4">
        <v>0</v>
      </c>
      <c r="F35" s="4">
        <v>676.67</v>
      </c>
      <c r="G35" s="4">
        <v>5413.2</v>
      </c>
      <c r="H35" s="4" t="s">
        <v>4</v>
      </c>
      <c r="I35" s="5"/>
    </row>
    <row r="36" spans="1:9">
      <c r="A36" s="126"/>
      <c r="B36" s="5" t="s">
        <v>441</v>
      </c>
      <c r="C36" s="4">
        <v>1166.69</v>
      </c>
      <c r="D36" s="4" t="s">
        <v>4</v>
      </c>
      <c r="E36" s="4">
        <v>0</v>
      </c>
      <c r="F36" s="4">
        <v>233.33</v>
      </c>
      <c r="G36" s="4">
        <v>933.36</v>
      </c>
      <c r="H36" s="4" t="s">
        <v>4</v>
      </c>
      <c r="I36" s="5"/>
    </row>
    <row r="37" spans="1:9">
      <c r="A37" s="126"/>
      <c r="B37" s="5" t="s">
        <v>442</v>
      </c>
      <c r="C37" s="4">
        <v>0</v>
      </c>
      <c r="D37" s="4" t="s">
        <v>4</v>
      </c>
      <c r="E37" s="4">
        <v>0</v>
      </c>
      <c r="F37" s="4">
        <v>0</v>
      </c>
      <c r="G37" s="4">
        <v>0</v>
      </c>
      <c r="H37" s="4" t="s">
        <v>4</v>
      </c>
      <c r="I37" s="5"/>
    </row>
    <row r="38" spans="1:9" ht="15.75" thickBot="1">
      <c r="A38" s="126"/>
      <c r="B38" s="5"/>
      <c r="C38" s="4"/>
      <c r="D38" s="4"/>
      <c r="E38" s="4"/>
      <c r="F38" s="4"/>
      <c r="G38" s="4"/>
      <c r="H38" s="4"/>
      <c r="I38" s="5"/>
    </row>
    <row r="39" spans="1:9">
      <c r="A39" s="129"/>
      <c r="B39" s="130" t="s">
        <v>79</v>
      </c>
      <c r="C39" s="131" t="s">
        <v>80</v>
      </c>
      <c r="D39" s="131" t="s">
        <v>81</v>
      </c>
      <c r="E39" s="131"/>
      <c r="F39" s="131"/>
      <c r="G39" s="131" t="s">
        <v>80</v>
      </c>
      <c r="H39" s="131" t="s">
        <v>82</v>
      </c>
      <c r="I39" s="132"/>
    </row>
    <row r="40" spans="1:9" ht="15.75" thickBot="1">
      <c r="A40" s="129"/>
      <c r="B40" s="133"/>
      <c r="C40" s="134" t="s">
        <v>83</v>
      </c>
      <c r="D40" s="134" t="s">
        <v>84</v>
      </c>
      <c r="E40" s="134" t="s">
        <v>85</v>
      </c>
      <c r="F40" s="134" t="s">
        <v>86</v>
      </c>
      <c r="G40" s="134" t="s">
        <v>83</v>
      </c>
      <c r="H40" s="134" t="s">
        <v>84</v>
      </c>
      <c r="I40" s="132"/>
    </row>
    <row r="41" spans="1:9">
      <c r="A41" s="126"/>
      <c r="B41" s="5" t="s">
        <v>443</v>
      </c>
      <c r="C41" s="4">
        <v>1777.98</v>
      </c>
      <c r="D41" s="4" t="s">
        <v>4</v>
      </c>
      <c r="E41" s="4">
        <v>0</v>
      </c>
      <c r="F41" s="4">
        <v>839.99</v>
      </c>
      <c r="G41" s="4">
        <v>937.99</v>
      </c>
      <c r="H41" s="4" t="s">
        <v>4</v>
      </c>
      <c r="I41" s="5"/>
    </row>
    <row r="42" spans="1:9">
      <c r="A42" s="126"/>
      <c r="B42" s="5" t="s">
        <v>444</v>
      </c>
      <c r="C42" s="4">
        <v>16078.18</v>
      </c>
      <c r="D42" s="4" t="s">
        <v>4</v>
      </c>
      <c r="E42" s="4">
        <v>0</v>
      </c>
      <c r="F42" s="4">
        <v>1194.49</v>
      </c>
      <c r="G42" s="4">
        <v>14883.69</v>
      </c>
      <c r="H42" s="4" t="s">
        <v>4</v>
      </c>
      <c r="I42" s="5"/>
    </row>
    <row r="43" spans="1:9">
      <c r="A43" s="126"/>
      <c r="B43" s="5" t="s">
        <v>106</v>
      </c>
      <c r="C43" s="4">
        <v>5976.24</v>
      </c>
      <c r="D43" s="4" t="s">
        <v>4</v>
      </c>
      <c r="E43" s="4">
        <v>0</v>
      </c>
      <c r="F43" s="4">
        <v>530.71</v>
      </c>
      <c r="G43" s="4">
        <v>5445.53</v>
      </c>
      <c r="H43" s="4" t="s">
        <v>4</v>
      </c>
      <c r="I43" s="5"/>
    </row>
    <row r="44" spans="1:9">
      <c r="A44" s="126"/>
      <c r="B44" s="5" t="s">
        <v>445</v>
      </c>
      <c r="C44" s="4">
        <v>7233.33</v>
      </c>
      <c r="D44" s="4" t="s">
        <v>4</v>
      </c>
      <c r="E44" s="4">
        <v>5600</v>
      </c>
      <c r="F44" s="4">
        <v>606.66</v>
      </c>
      <c r="G44" s="4">
        <v>12226.67</v>
      </c>
      <c r="H44" s="4" t="s">
        <v>4</v>
      </c>
      <c r="I44" s="5"/>
    </row>
    <row r="45" spans="1:9">
      <c r="A45" s="126"/>
      <c r="B45" s="5" t="s">
        <v>446</v>
      </c>
      <c r="C45" s="4">
        <v>23365.99</v>
      </c>
      <c r="D45" s="4" t="s">
        <v>4</v>
      </c>
      <c r="E45" s="4">
        <v>0</v>
      </c>
      <c r="F45" s="4">
        <v>312.67</v>
      </c>
      <c r="G45" s="4">
        <v>23053.32</v>
      </c>
      <c r="H45" s="4" t="s">
        <v>4</v>
      </c>
      <c r="I45" s="5"/>
    </row>
    <row r="46" spans="1:9">
      <c r="A46" s="126"/>
      <c r="B46" s="5" t="s">
        <v>447</v>
      </c>
      <c r="C46" s="4">
        <v>2268</v>
      </c>
      <c r="D46" s="4" t="s">
        <v>4</v>
      </c>
      <c r="E46" s="4">
        <v>0</v>
      </c>
      <c r="F46" s="4">
        <v>0</v>
      </c>
      <c r="G46" s="4">
        <v>2268</v>
      </c>
      <c r="H46" s="4" t="s">
        <v>4</v>
      </c>
      <c r="I46" s="5"/>
    </row>
    <row r="47" spans="1:9">
      <c r="A47" s="126"/>
      <c r="B47" s="5" t="s">
        <v>448</v>
      </c>
      <c r="C47" s="4">
        <v>9100</v>
      </c>
      <c r="D47" s="4" t="s">
        <v>4</v>
      </c>
      <c r="E47" s="4">
        <v>0</v>
      </c>
      <c r="F47" s="4">
        <v>700</v>
      </c>
      <c r="G47" s="4">
        <v>8400</v>
      </c>
      <c r="H47" s="4" t="s">
        <v>4</v>
      </c>
      <c r="I47" s="5"/>
    </row>
    <row r="48" spans="1:9">
      <c r="A48" s="126"/>
      <c r="B48" s="5" t="s">
        <v>449</v>
      </c>
      <c r="C48" s="4">
        <v>3504.73</v>
      </c>
      <c r="D48" s="4" t="s">
        <v>4</v>
      </c>
      <c r="E48" s="4">
        <v>0</v>
      </c>
      <c r="F48" s="4">
        <v>466.33</v>
      </c>
      <c r="G48" s="4">
        <v>3038.4</v>
      </c>
      <c r="H48" s="4" t="s">
        <v>4</v>
      </c>
      <c r="I48" s="5"/>
    </row>
    <row r="49" spans="1:9">
      <c r="A49" s="126"/>
      <c r="B49" s="5" t="s">
        <v>136</v>
      </c>
      <c r="C49" s="4">
        <v>34000.04</v>
      </c>
      <c r="D49" s="4" t="s">
        <v>4</v>
      </c>
      <c r="E49" s="4">
        <v>0</v>
      </c>
      <c r="F49" s="4">
        <v>3733.33</v>
      </c>
      <c r="G49" s="4">
        <v>30266.71</v>
      </c>
      <c r="H49" s="4" t="s">
        <v>4</v>
      </c>
      <c r="I49" s="5"/>
    </row>
    <row r="50" spans="1:9">
      <c r="A50" s="126"/>
      <c r="B50" s="5" t="s">
        <v>450</v>
      </c>
      <c r="C50" s="4">
        <v>-0.04</v>
      </c>
      <c r="D50" s="4" t="s">
        <v>4</v>
      </c>
      <c r="E50" s="4">
        <v>0</v>
      </c>
      <c r="F50" s="4">
        <v>0</v>
      </c>
      <c r="G50" s="4">
        <v>-0.04</v>
      </c>
      <c r="H50" s="4" t="s">
        <v>4</v>
      </c>
      <c r="I50" s="5"/>
    </row>
    <row r="51" spans="1:9">
      <c r="A51" s="126"/>
      <c r="B51" s="5" t="s">
        <v>451</v>
      </c>
      <c r="C51" s="4">
        <v>22483.95</v>
      </c>
      <c r="D51" s="4" t="s">
        <v>4</v>
      </c>
      <c r="E51" s="4">
        <v>0</v>
      </c>
      <c r="F51" s="4">
        <v>1390.67</v>
      </c>
      <c r="G51" s="4">
        <v>21093.279999999999</v>
      </c>
      <c r="H51" s="4" t="s">
        <v>4</v>
      </c>
      <c r="I51" s="5"/>
    </row>
    <row r="52" spans="1:9">
      <c r="A52" s="126"/>
      <c r="B52" s="5" t="s">
        <v>452</v>
      </c>
      <c r="C52" s="4">
        <v>466.55</v>
      </c>
      <c r="D52" s="4" t="s">
        <v>4</v>
      </c>
      <c r="E52" s="4">
        <v>0</v>
      </c>
      <c r="F52" s="4">
        <v>466.67</v>
      </c>
      <c r="G52" s="4">
        <v>-0.12</v>
      </c>
      <c r="H52" s="4" t="s">
        <v>4</v>
      </c>
      <c r="I52" s="5"/>
    </row>
    <row r="53" spans="1:9">
      <c r="A53" s="126"/>
      <c r="B53" s="5" t="s">
        <v>453</v>
      </c>
      <c r="C53" s="4">
        <v>16618</v>
      </c>
      <c r="D53" s="4" t="s">
        <v>4</v>
      </c>
      <c r="E53" s="4">
        <v>0</v>
      </c>
      <c r="F53" s="4">
        <v>1236.33</v>
      </c>
      <c r="G53" s="4">
        <v>15381.67</v>
      </c>
      <c r="H53" s="4" t="s">
        <v>4</v>
      </c>
      <c r="I53" s="5"/>
    </row>
    <row r="54" spans="1:9">
      <c r="A54" s="126"/>
      <c r="B54" s="5" t="s">
        <v>454</v>
      </c>
      <c r="C54" s="4">
        <v>5600</v>
      </c>
      <c r="D54" s="4" t="s">
        <v>4</v>
      </c>
      <c r="E54" s="4">
        <v>0</v>
      </c>
      <c r="F54" s="4">
        <v>233.33</v>
      </c>
      <c r="G54" s="4">
        <v>5366.67</v>
      </c>
      <c r="H54" s="4" t="s">
        <v>4</v>
      </c>
      <c r="I54" s="5"/>
    </row>
    <row r="55" spans="1:9">
      <c r="A55" s="126"/>
      <c r="B55" s="5" t="s">
        <v>455</v>
      </c>
      <c r="C55" s="4">
        <v>1123.26</v>
      </c>
      <c r="D55" s="4" t="s">
        <v>4</v>
      </c>
      <c r="E55" s="4">
        <v>0</v>
      </c>
      <c r="F55" s="4">
        <v>140</v>
      </c>
      <c r="G55" s="4">
        <v>983.26</v>
      </c>
      <c r="H55" s="4" t="s">
        <v>4</v>
      </c>
      <c r="I55" s="5"/>
    </row>
    <row r="56" spans="1:9">
      <c r="A56" s="126"/>
      <c r="B56" s="5" t="s">
        <v>456</v>
      </c>
      <c r="C56" s="4">
        <v>466.59</v>
      </c>
      <c r="D56" s="4" t="s">
        <v>4</v>
      </c>
      <c r="E56" s="4">
        <v>0</v>
      </c>
      <c r="F56" s="4">
        <v>466.67</v>
      </c>
      <c r="G56" s="4">
        <v>-0.08</v>
      </c>
      <c r="H56" s="4" t="s">
        <v>4</v>
      </c>
      <c r="I56" s="5"/>
    </row>
    <row r="57" spans="1:9">
      <c r="A57" s="126"/>
      <c r="B57" s="5" t="s">
        <v>115</v>
      </c>
      <c r="C57" s="4">
        <v>7687</v>
      </c>
      <c r="D57" s="4" t="s">
        <v>4</v>
      </c>
      <c r="E57" s="4">
        <v>0</v>
      </c>
      <c r="F57" s="4">
        <v>280</v>
      </c>
      <c r="G57" s="4">
        <v>7407</v>
      </c>
      <c r="H57" s="4" t="s">
        <v>4</v>
      </c>
      <c r="I57" s="5"/>
    </row>
    <row r="58" spans="1:9">
      <c r="A58" s="126"/>
      <c r="B58" s="5" t="s">
        <v>457</v>
      </c>
      <c r="C58" s="4">
        <v>-0.08</v>
      </c>
      <c r="D58" s="4" t="s">
        <v>4</v>
      </c>
      <c r="E58" s="4">
        <v>0</v>
      </c>
      <c r="F58" s="4">
        <v>0</v>
      </c>
      <c r="G58" s="4">
        <v>-0.08</v>
      </c>
      <c r="H58" s="4" t="s">
        <v>4</v>
      </c>
      <c r="I58" s="5"/>
    </row>
    <row r="59" spans="1:9">
      <c r="A59" s="126"/>
      <c r="B59" s="5" t="s">
        <v>458</v>
      </c>
      <c r="C59" s="4">
        <v>9980.01</v>
      </c>
      <c r="D59" s="4" t="s">
        <v>4</v>
      </c>
      <c r="E59" s="4">
        <v>0</v>
      </c>
      <c r="F59" s="4">
        <v>840</v>
      </c>
      <c r="G59" s="4">
        <v>9140.01</v>
      </c>
      <c r="H59" s="4" t="s">
        <v>4</v>
      </c>
      <c r="I59" s="5"/>
    </row>
    <row r="60" spans="1:9">
      <c r="A60" s="126"/>
      <c r="B60" s="5" t="s">
        <v>459</v>
      </c>
      <c r="C60" s="4">
        <v>6829.95</v>
      </c>
      <c r="D60" s="4" t="s">
        <v>4</v>
      </c>
      <c r="E60" s="4">
        <v>0</v>
      </c>
      <c r="F60" s="4">
        <v>186.67</v>
      </c>
      <c r="G60" s="4">
        <v>6643.28</v>
      </c>
      <c r="H60" s="4" t="s">
        <v>4</v>
      </c>
      <c r="I60" s="5"/>
    </row>
    <row r="61" spans="1:9">
      <c r="A61" s="126"/>
      <c r="B61" s="5" t="s">
        <v>460</v>
      </c>
      <c r="C61" s="4">
        <v>-0.08</v>
      </c>
      <c r="D61" s="4" t="s">
        <v>4</v>
      </c>
      <c r="E61" s="4">
        <v>0</v>
      </c>
      <c r="F61" s="4">
        <v>0</v>
      </c>
      <c r="G61" s="4">
        <v>-0.08</v>
      </c>
      <c r="H61" s="4" t="s">
        <v>4</v>
      </c>
      <c r="I61" s="5"/>
    </row>
    <row r="62" spans="1:9">
      <c r="A62" s="126"/>
      <c r="B62" s="5" t="s">
        <v>461</v>
      </c>
      <c r="C62" s="4">
        <v>45199.47</v>
      </c>
      <c r="D62" s="4" t="s">
        <v>4</v>
      </c>
      <c r="E62" s="4">
        <v>0</v>
      </c>
      <c r="F62" s="4">
        <v>933.33</v>
      </c>
      <c r="G62" s="4">
        <v>44266.14</v>
      </c>
      <c r="H62" s="4" t="s">
        <v>4</v>
      </c>
      <c r="I62" s="5"/>
    </row>
    <row r="63" spans="1:9">
      <c r="A63" s="126"/>
      <c r="B63" s="5" t="s">
        <v>462</v>
      </c>
      <c r="C63" s="4">
        <v>7433.26</v>
      </c>
      <c r="D63" s="4" t="s">
        <v>4</v>
      </c>
      <c r="E63" s="4">
        <v>0</v>
      </c>
      <c r="F63" s="4">
        <v>1166.67</v>
      </c>
      <c r="G63" s="4">
        <v>6266.59</v>
      </c>
      <c r="H63" s="4" t="s">
        <v>4</v>
      </c>
      <c r="I63" s="5"/>
    </row>
    <row r="64" spans="1:9">
      <c r="A64" s="126"/>
      <c r="B64" s="5" t="s">
        <v>121</v>
      </c>
      <c r="C64" s="4">
        <v>4255.4399999999996</v>
      </c>
      <c r="D64" s="4" t="s">
        <v>4</v>
      </c>
      <c r="E64" s="4">
        <v>0</v>
      </c>
      <c r="F64" s="4">
        <v>585.66</v>
      </c>
      <c r="G64" s="4">
        <v>3669.78</v>
      </c>
      <c r="H64" s="4" t="s">
        <v>4</v>
      </c>
      <c r="I64" s="5"/>
    </row>
    <row r="65" spans="1:9">
      <c r="A65" s="126"/>
      <c r="B65" s="5" t="s">
        <v>463</v>
      </c>
      <c r="C65" s="4">
        <v>933.18</v>
      </c>
      <c r="D65" s="4" t="s">
        <v>4</v>
      </c>
      <c r="E65" s="4">
        <v>11200</v>
      </c>
      <c r="F65" s="4">
        <v>466.67</v>
      </c>
      <c r="G65" s="4">
        <v>11666.51</v>
      </c>
      <c r="H65" s="4" t="s">
        <v>4</v>
      </c>
      <c r="I65" s="5"/>
    </row>
    <row r="66" spans="1:9">
      <c r="A66" s="126"/>
      <c r="B66" s="5" t="s">
        <v>102</v>
      </c>
      <c r="C66" s="4">
        <v>4745.09</v>
      </c>
      <c r="D66" s="4" t="s">
        <v>4</v>
      </c>
      <c r="E66" s="4">
        <v>0</v>
      </c>
      <c r="F66" s="4">
        <v>140</v>
      </c>
      <c r="G66" s="4">
        <v>4605.09</v>
      </c>
      <c r="H66" s="4" t="s">
        <v>4</v>
      </c>
      <c r="I66" s="5"/>
    </row>
    <row r="67" spans="1:9">
      <c r="A67" s="126"/>
      <c r="B67" s="5" t="s">
        <v>464</v>
      </c>
      <c r="C67" s="4">
        <v>4479.96</v>
      </c>
      <c r="D67" s="4" t="s">
        <v>4</v>
      </c>
      <c r="E67" s="4">
        <v>0</v>
      </c>
      <c r="F67" s="4">
        <v>373.33</v>
      </c>
      <c r="G67" s="4">
        <v>4106.63</v>
      </c>
      <c r="H67" s="4" t="s">
        <v>4</v>
      </c>
      <c r="I67" s="5"/>
    </row>
    <row r="68" spans="1:9">
      <c r="A68" s="126"/>
      <c r="B68" s="5" t="s">
        <v>134</v>
      </c>
      <c r="C68" s="4">
        <v>7499.89</v>
      </c>
      <c r="D68" s="4" t="s">
        <v>4</v>
      </c>
      <c r="E68" s="4">
        <v>0</v>
      </c>
      <c r="F68" s="4">
        <v>793.34</v>
      </c>
      <c r="G68" s="4">
        <v>6706.55</v>
      </c>
      <c r="H68" s="4" t="s">
        <v>4</v>
      </c>
      <c r="I68" s="5"/>
    </row>
    <row r="69" spans="1:9">
      <c r="A69" s="126"/>
      <c r="B69" s="5" t="s">
        <v>465</v>
      </c>
      <c r="C69" s="4">
        <v>13270.05</v>
      </c>
      <c r="D69" s="4" t="s">
        <v>4</v>
      </c>
      <c r="E69" s="4">
        <v>0</v>
      </c>
      <c r="F69" s="4">
        <v>723.33</v>
      </c>
      <c r="G69" s="4">
        <v>12546.72</v>
      </c>
      <c r="H69" s="4" t="s">
        <v>4</v>
      </c>
      <c r="I69" s="5"/>
    </row>
    <row r="70" spans="1:9">
      <c r="A70" s="126"/>
      <c r="B70" s="5" t="s">
        <v>466</v>
      </c>
      <c r="C70" s="4">
        <v>9337.92</v>
      </c>
      <c r="D70" s="4" t="s">
        <v>4</v>
      </c>
      <c r="E70" s="4">
        <v>0</v>
      </c>
      <c r="F70" s="4">
        <v>933</v>
      </c>
      <c r="G70" s="4">
        <v>8404.92</v>
      </c>
      <c r="H70" s="4" t="s">
        <v>4</v>
      </c>
      <c r="I70" s="5"/>
    </row>
    <row r="71" spans="1:9">
      <c r="A71" s="126"/>
      <c r="B71" s="5" t="s">
        <v>467</v>
      </c>
      <c r="C71" s="4">
        <v>41440</v>
      </c>
      <c r="D71" s="4" t="s">
        <v>4</v>
      </c>
      <c r="E71" s="4">
        <v>12000</v>
      </c>
      <c r="F71" s="4">
        <v>0</v>
      </c>
      <c r="G71" s="4">
        <v>53440</v>
      </c>
      <c r="H71" s="4" t="s">
        <v>4</v>
      </c>
      <c r="I71" s="5"/>
    </row>
    <row r="72" spans="1:9" ht="15.75" thickBot="1">
      <c r="A72" s="126"/>
      <c r="B72" s="5"/>
      <c r="C72" s="4"/>
      <c r="D72" s="4"/>
      <c r="E72" s="4"/>
      <c r="F72" s="4"/>
      <c r="G72" s="4"/>
      <c r="H72" s="4"/>
      <c r="I72" s="5"/>
    </row>
    <row r="73" spans="1:9">
      <c r="A73" s="129"/>
      <c r="B73" s="130" t="s">
        <v>79</v>
      </c>
      <c r="C73" s="131" t="s">
        <v>80</v>
      </c>
      <c r="D73" s="131" t="s">
        <v>81</v>
      </c>
      <c r="E73" s="131"/>
      <c r="F73" s="131"/>
      <c r="G73" s="131" t="s">
        <v>80</v>
      </c>
      <c r="H73" s="131" t="s">
        <v>82</v>
      </c>
      <c r="I73" s="132"/>
    </row>
    <row r="74" spans="1:9" ht="15.75" thickBot="1">
      <c r="A74" s="129"/>
      <c r="B74" s="133"/>
      <c r="C74" s="134" t="s">
        <v>83</v>
      </c>
      <c r="D74" s="134" t="s">
        <v>84</v>
      </c>
      <c r="E74" s="134" t="s">
        <v>85</v>
      </c>
      <c r="F74" s="134" t="s">
        <v>86</v>
      </c>
      <c r="G74" s="134" t="s">
        <v>83</v>
      </c>
      <c r="H74" s="134" t="s">
        <v>84</v>
      </c>
      <c r="I74" s="132"/>
    </row>
    <row r="75" spans="1:9">
      <c r="A75" s="126"/>
      <c r="B75" s="5" t="s">
        <v>137</v>
      </c>
      <c r="C75" s="4">
        <v>30799.919999999998</v>
      </c>
      <c r="D75" s="4" t="s">
        <v>4</v>
      </c>
      <c r="E75" s="4">
        <v>0</v>
      </c>
      <c r="F75" s="4">
        <v>140</v>
      </c>
      <c r="G75" s="4">
        <v>30659.919999999998</v>
      </c>
      <c r="H75" s="4" t="s">
        <v>4</v>
      </c>
      <c r="I75" s="5"/>
    </row>
    <row r="76" spans="1:9">
      <c r="A76" s="126"/>
      <c r="B76" s="5" t="s">
        <v>468</v>
      </c>
      <c r="C76" s="4">
        <v>22400.06</v>
      </c>
      <c r="D76" s="4" t="s">
        <v>4</v>
      </c>
      <c r="E76" s="4">
        <v>0</v>
      </c>
      <c r="F76" s="4">
        <v>933.33</v>
      </c>
      <c r="G76" s="4">
        <v>21466.73</v>
      </c>
      <c r="H76" s="4" t="s">
        <v>4</v>
      </c>
      <c r="I76" s="5"/>
    </row>
    <row r="77" spans="1:9">
      <c r="A77" s="126"/>
      <c r="B77" s="5" t="s">
        <v>469</v>
      </c>
      <c r="C77" s="4">
        <v>5579.93</v>
      </c>
      <c r="D77" s="4" t="s">
        <v>4</v>
      </c>
      <c r="E77" s="4">
        <v>13440</v>
      </c>
      <c r="F77" s="4">
        <v>233.33</v>
      </c>
      <c r="G77" s="4">
        <v>18786.599999999999</v>
      </c>
      <c r="H77" s="4" t="s">
        <v>4</v>
      </c>
      <c r="I77" s="5"/>
    </row>
    <row r="78" spans="1:9">
      <c r="A78" s="126"/>
      <c r="B78" s="5" t="s">
        <v>470</v>
      </c>
      <c r="C78" s="4">
        <v>16486.8</v>
      </c>
      <c r="D78" s="4" t="s">
        <v>4</v>
      </c>
      <c r="E78" s="4">
        <v>0</v>
      </c>
      <c r="F78" s="4">
        <v>472.58</v>
      </c>
      <c r="G78" s="4">
        <v>16014.22</v>
      </c>
      <c r="H78" s="4" t="s">
        <v>4</v>
      </c>
      <c r="I78" s="5"/>
    </row>
    <row r="79" spans="1:9">
      <c r="A79" s="126"/>
      <c r="B79" s="5" t="s">
        <v>471</v>
      </c>
      <c r="C79" s="4">
        <v>0</v>
      </c>
      <c r="D79" s="4" t="s">
        <v>4</v>
      </c>
      <c r="E79" s="4">
        <v>0</v>
      </c>
      <c r="F79" s="4">
        <v>0</v>
      </c>
      <c r="G79" s="4">
        <v>0</v>
      </c>
      <c r="H79" s="4" t="s">
        <v>4</v>
      </c>
      <c r="I79" s="5"/>
    </row>
    <row r="80" spans="1:9">
      <c r="A80" s="126"/>
      <c r="B80" s="5" t="s">
        <v>472</v>
      </c>
      <c r="C80" s="4">
        <v>10100</v>
      </c>
      <c r="D80" s="4" t="s">
        <v>4</v>
      </c>
      <c r="E80" s="4">
        <v>0</v>
      </c>
      <c r="F80" s="4">
        <v>0</v>
      </c>
      <c r="G80" s="4">
        <v>10100</v>
      </c>
      <c r="H80" s="4" t="s">
        <v>4</v>
      </c>
      <c r="I80" s="5"/>
    </row>
    <row r="81" spans="1:9">
      <c r="A81" s="126"/>
      <c r="B81" s="5" t="s">
        <v>473</v>
      </c>
      <c r="C81" s="4">
        <v>420</v>
      </c>
      <c r="D81" s="4" t="s">
        <v>4</v>
      </c>
      <c r="E81" s="4">
        <v>8960</v>
      </c>
      <c r="F81" s="4">
        <v>420</v>
      </c>
      <c r="G81" s="4">
        <v>8960</v>
      </c>
      <c r="H81" s="4" t="s">
        <v>4</v>
      </c>
      <c r="I81" s="5"/>
    </row>
    <row r="82" spans="1:9">
      <c r="A82" s="126"/>
      <c r="B82" s="5" t="s">
        <v>474</v>
      </c>
      <c r="C82" s="4">
        <v>10786.73</v>
      </c>
      <c r="D82" s="4" t="s">
        <v>4</v>
      </c>
      <c r="E82" s="4">
        <v>0</v>
      </c>
      <c r="F82" s="4">
        <v>1680</v>
      </c>
      <c r="G82" s="4">
        <v>9106.73</v>
      </c>
      <c r="H82" s="4" t="s">
        <v>4</v>
      </c>
      <c r="I82" s="5"/>
    </row>
    <row r="83" spans="1:9">
      <c r="A83" s="126"/>
      <c r="B83" s="5" t="s">
        <v>475</v>
      </c>
      <c r="C83" s="4">
        <v>3038</v>
      </c>
      <c r="D83" s="4" t="s">
        <v>4</v>
      </c>
      <c r="E83" s="4">
        <v>0</v>
      </c>
      <c r="F83" s="4">
        <v>303</v>
      </c>
      <c r="G83" s="4">
        <v>2735</v>
      </c>
      <c r="H83" s="4" t="s">
        <v>4</v>
      </c>
      <c r="I83" s="5"/>
    </row>
    <row r="84" spans="1:9">
      <c r="A84" s="126"/>
      <c r="B84" s="5" t="s">
        <v>476</v>
      </c>
      <c r="C84" s="4">
        <v>1866.59</v>
      </c>
      <c r="D84" s="4" t="s">
        <v>4</v>
      </c>
      <c r="E84" s="4">
        <v>0</v>
      </c>
      <c r="F84" s="4">
        <v>0</v>
      </c>
      <c r="G84" s="4">
        <v>1866.59</v>
      </c>
      <c r="H84" s="4" t="s">
        <v>4</v>
      </c>
      <c r="I84" s="5"/>
    </row>
    <row r="85" spans="1:9">
      <c r="A85" s="126"/>
      <c r="B85" s="5" t="s">
        <v>477</v>
      </c>
      <c r="C85" s="4">
        <v>606.59</v>
      </c>
      <c r="D85" s="4" t="s">
        <v>4</v>
      </c>
      <c r="E85" s="4">
        <v>0</v>
      </c>
      <c r="F85" s="4">
        <v>0</v>
      </c>
      <c r="G85" s="4">
        <v>606.59</v>
      </c>
      <c r="H85" s="4" t="s">
        <v>4</v>
      </c>
      <c r="I85" s="5"/>
    </row>
    <row r="86" spans="1:9">
      <c r="A86" s="126"/>
      <c r="B86" s="5" t="s">
        <v>478</v>
      </c>
      <c r="C86" s="4">
        <v>0</v>
      </c>
      <c r="D86" s="4" t="s">
        <v>4</v>
      </c>
      <c r="E86" s="4">
        <v>0</v>
      </c>
      <c r="F86" s="4">
        <v>0</v>
      </c>
      <c r="G86" s="4">
        <v>0</v>
      </c>
      <c r="H86" s="4" t="s">
        <v>4</v>
      </c>
      <c r="I86" s="5"/>
    </row>
    <row r="87" spans="1:9">
      <c r="A87" s="126"/>
      <c r="B87" s="5" t="s">
        <v>479</v>
      </c>
      <c r="C87" s="4">
        <v>-0.08</v>
      </c>
      <c r="D87" s="4" t="s">
        <v>4</v>
      </c>
      <c r="E87" s="4">
        <v>0</v>
      </c>
      <c r="F87" s="4">
        <v>0</v>
      </c>
      <c r="G87" s="4">
        <v>-0.08</v>
      </c>
      <c r="H87" s="4" t="s">
        <v>4</v>
      </c>
      <c r="I87" s="5"/>
    </row>
    <row r="88" spans="1:9">
      <c r="A88" s="126"/>
      <c r="B88" s="5" t="s">
        <v>480</v>
      </c>
      <c r="C88" s="4">
        <v>14822.76</v>
      </c>
      <c r="D88" s="4" t="s">
        <v>4</v>
      </c>
      <c r="E88" s="4">
        <v>-2240</v>
      </c>
      <c r="F88" s="4">
        <v>613.66999999999996</v>
      </c>
      <c r="G88" s="4">
        <v>11969.09</v>
      </c>
      <c r="H88" s="4" t="s">
        <v>4</v>
      </c>
      <c r="I88" s="5"/>
    </row>
    <row r="89" spans="1:9">
      <c r="A89" s="126"/>
      <c r="B89" s="5" t="s">
        <v>481</v>
      </c>
      <c r="C89" s="4">
        <v>4620.07</v>
      </c>
      <c r="D89" s="4" t="s">
        <v>4</v>
      </c>
      <c r="E89" s="4">
        <v>0</v>
      </c>
      <c r="F89" s="4">
        <v>233.33</v>
      </c>
      <c r="G89" s="4">
        <v>4386.74</v>
      </c>
      <c r="H89" s="4" t="s">
        <v>4</v>
      </c>
      <c r="I89" s="5"/>
    </row>
    <row r="90" spans="1:9">
      <c r="A90" s="126"/>
      <c r="B90" s="5" t="s">
        <v>482</v>
      </c>
      <c r="C90" s="4">
        <v>0</v>
      </c>
      <c r="D90" s="4" t="s">
        <v>4</v>
      </c>
      <c r="E90" s="4">
        <v>0</v>
      </c>
      <c r="F90" s="4">
        <v>0</v>
      </c>
      <c r="G90" s="4">
        <v>0</v>
      </c>
      <c r="H90" s="4" t="s">
        <v>4</v>
      </c>
      <c r="I90" s="5"/>
    </row>
    <row r="91" spans="1:9">
      <c r="A91" s="126"/>
      <c r="B91" s="5" t="s">
        <v>483</v>
      </c>
      <c r="C91" s="4">
        <v>0</v>
      </c>
      <c r="D91" s="4" t="s">
        <v>4</v>
      </c>
      <c r="E91" s="4">
        <v>0</v>
      </c>
      <c r="F91" s="4">
        <v>0</v>
      </c>
      <c r="G91" s="4">
        <v>0</v>
      </c>
      <c r="H91" s="4" t="s">
        <v>4</v>
      </c>
      <c r="I91" s="5"/>
    </row>
    <row r="92" spans="1:9">
      <c r="A92" s="126"/>
      <c r="B92" s="5" t="s">
        <v>484</v>
      </c>
      <c r="C92" s="4">
        <v>2566.58</v>
      </c>
      <c r="D92" s="4" t="s">
        <v>4</v>
      </c>
      <c r="E92" s="4">
        <v>2240</v>
      </c>
      <c r="F92" s="4">
        <v>233.34</v>
      </c>
      <c r="G92" s="4">
        <v>4573.24</v>
      </c>
      <c r="H92" s="4" t="s">
        <v>4</v>
      </c>
      <c r="I92" s="5"/>
    </row>
    <row r="93" spans="1:9">
      <c r="A93" s="126"/>
      <c r="B93" s="5" t="s">
        <v>485</v>
      </c>
      <c r="C93" s="4">
        <v>0</v>
      </c>
      <c r="D93" s="4" t="s">
        <v>4</v>
      </c>
      <c r="E93" s="4">
        <v>0</v>
      </c>
      <c r="F93" s="4">
        <v>0</v>
      </c>
      <c r="G93" s="4">
        <v>0</v>
      </c>
      <c r="H93" s="4" t="s">
        <v>4</v>
      </c>
      <c r="I93" s="5"/>
    </row>
    <row r="94" spans="1:9">
      <c r="A94" s="126"/>
      <c r="B94" s="5" t="s">
        <v>486</v>
      </c>
      <c r="C94" s="4">
        <v>0</v>
      </c>
      <c r="D94" s="4" t="s">
        <v>4</v>
      </c>
      <c r="E94" s="4">
        <v>0</v>
      </c>
      <c r="F94" s="4">
        <v>0</v>
      </c>
      <c r="G94" s="4">
        <v>0</v>
      </c>
      <c r="H94" s="4" t="s">
        <v>4</v>
      </c>
      <c r="I94" s="5"/>
    </row>
    <row r="95" spans="1:9">
      <c r="A95" s="126"/>
      <c r="B95" s="5" t="s">
        <v>487</v>
      </c>
      <c r="C95" s="4">
        <v>2470</v>
      </c>
      <c r="D95" s="4" t="s">
        <v>4</v>
      </c>
      <c r="E95" s="4">
        <v>0</v>
      </c>
      <c r="F95" s="4">
        <v>0</v>
      </c>
      <c r="G95" s="4">
        <v>2470</v>
      </c>
      <c r="H95" s="4" t="s">
        <v>4</v>
      </c>
      <c r="I95" s="5"/>
    </row>
    <row r="96" spans="1:9">
      <c r="A96" s="126"/>
      <c r="B96" s="5" t="s">
        <v>488</v>
      </c>
      <c r="C96" s="4">
        <v>7200</v>
      </c>
      <c r="D96" s="4" t="s">
        <v>4</v>
      </c>
      <c r="E96" s="4">
        <v>0</v>
      </c>
      <c r="F96" s="4">
        <v>300</v>
      </c>
      <c r="G96" s="4">
        <v>6900</v>
      </c>
      <c r="H96" s="4" t="s">
        <v>4</v>
      </c>
      <c r="I96" s="5"/>
    </row>
    <row r="97" spans="1:9">
      <c r="A97" s="126"/>
      <c r="B97" s="5" t="s">
        <v>489</v>
      </c>
      <c r="C97" s="4">
        <v>51333.34</v>
      </c>
      <c r="D97" s="4" t="s">
        <v>4</v>
      </c>
      <c r="E97" s="4">
        <v>0</v>
      </c>
      <c r="F97" s="4">
        <v>0</v>
      </c>
      <c r="G97" s="4">
        <v>51333.34</v>
      </c>
      <c r="H97" s="4" t="s">
        <v>4</v>
      </c>
      <c r="I97" s="5"/>
    </row>
    <row r="98" spans="1:9">
      <c r="A98" s="126"/>
      <c r="B98" s="5" t="s">
        <v>490</v>
      </c>
      <c r="C98" s="4">
        <v>0</v>
      </c>
      <c r="D98" s="4" t="s">
        <v>4</v>
      </c>
      <c r="E98" s="4">
        <v>0</v>
      </c>
      <c r="F98" s="4">
        <v>0</v>
      </c>
      <c r="G98" s="4">
        <v>0</v>
      </c>
      <c r="H98" s="4" t="s">
        <v>4</v>
      </c>
      <c r="I98" s="5"/>
    </row>
    <row r="99" spans="1:9">
      <c r="A99" s="126"/>
      <c r="B99" s="5" t="s">
        <v>491</v>
      </c>
      <c r="C99" s="4">
        <v>14746.67</v>
      </c>
      <c r="D99" s="4" t="s">
        <v>4</v>
      </c>
      <c r="E99" s="4">
        <v>0</v>
      </c>
      <c r="F99" s="4">
        <v>0</v>
      </c>
      <c r="G99" s="4">
        <v>14746.67</v>
      </c>
      <c r="H99" s="4" t="s">
        <v>4</v>
      </c>
      <c r="I99" s="5"/>
    </row>
    <row r="100" spans="1:9">
      <c r="A100" s="126"/>
      <c r="B100" s="5" t="s">
        <v>492</v>
      </c>
      <c r="C100" s="4">
        <v>11200.04</v>
      </c>
      <c r="D100" s="4" t="s">
        <v>4</v>
      </c>
      <c r="E100" s="4">
        <v>0</v>
      </c>
      <c r="F100" s="4">
        <v>933.33</v>
      </c>
      <c r="G100" s="4">
        <v>10266.709999999999</v>
      </c>
      <c r="H100" s="4" t="s">
        <v>4</v>
      </c>
      <c r="I100" s="5"/>
    </row>
    <row r="101" spans="1:9">
      <c r="A101" s="126"/>
      <c r="B101" s="5" t="s">
        <v>108</v>
      </c>
      <c r="C101" s="4">
        <v>24949.29</v>
      </c>
      <c r="D101" s="4" t="s">
        <v>4</v>
      </c>
      <c r="E101" s="4">
        <v>0</v>
      </c>
      <c r="F101" s="4">
        <v>2009.14</v>
      </c>
      <c r="G101" s="4">
        <v>22940.15</v>
      </c>
      <c r="H101" s="4" t="s">
        <v>4</v>
      </c>
      <c r="I101" s="5"/>
    </row>
    <row r="102" spans="1:9">
      <c r="A102" s="126"/>
      <c r="B102" s="5" t="s">
        <v>493</v>
      </c>
      <c r="C102" s="4">
        <v>16464</v>
      </c>
      <c r="D102" s="4" t="s">
        <v>4</v>
      </c>
      <c r="E102" s="4">
        <v>0</v>
      </c>
      <c r="F102" s="4">
        <v>0</v>
      </c>
      <c r="G102" s="4">
        <v>16464</v>
      </c>
      <c r="H102" s="4" t="s">
        <v>4</v>
      </c>
      <c r="I102" s="5"/>
    </row>
    <row r="103" spans="1:9">
      <c r="A103" s="126"/>
      <c r="B103" s="5" t="s">
        <v>494</v>
      </c>
      <c r="C103" s="4">
        <v>5740.01</v>
      </c>
      <c r="D103" s="4" t="s">
        <v>4</v>
      </c>
      <c r="E103" s="4">
        <v>0</v>
      </c>
      <c r="F103" s="4">
        <v>373.33</v>
      </c>
      <c r="G103" s="4">
        <v>5366.68</v>
      </c>
      <c r="H103" s="4" t="s">
        <v>4</v>
      </c>
      <c r="I103" s="5"/>
    </row>
    <row r="104" spans="1:9">
      <c r="A104" s="126"/>
      <c r="B104" s="5" t="s">
        <v>495</v>
      </c>
      <c r="C104" s="4">
        <v>0</v>
      </c>
      <c r="D104" s="4" t="s">
        <v>4</v>
      </c>
      <c r="E104" s="4">
        <v>0</v>
      </c>
      <c r="F104" s="4">
        <v>0</v>
      </c>
      <c r="G104" s="4">
        <v>0</v>
      </c>
      <c r="H104" s="4" t="s">
        <v>4</v>
      </c>
      <c r="I104" s="5"/>
    </row>
    <row r="105" spans="1:9">
      <c r="A105" s="126"/>
      <c r="B105" s="5" t="s">
        <v>496</v>
      </c>
      <c r="C105" s="4">
        <v>1400</v>
      </c>
      <c r="D105" s="4" t="s">
        <v>4</v>
      </c>
      <c r="E105" s="4">
        <v>0</v>
      </c>
      <c r="F105" s="4">
        <v>0</v>
      </c>
      <c r="G105" s="4">
        <v>1400</v>
      </c>
      <c r="H105" s="4" t="s">
        <v>4</v>
      </c>
      <c r="I105" s="5"/>
    </row>
    <row r="106" spans="1:9">
      <c r="A106" s="126"/>
      <c r="B106" s="5" t="s">
        <v>497</v>
      </c>
      <c r="C106" s="4">
        <v>933.41</v>
      </c>
      <c r="D106" s="4" t="s">
        <v>4</v>
      </c>
      <c r="E106" s="4">
        <v>0</v>
      </c>
      <c r="F106" s="4">
        <v>933.33</v>
      </c>
      <c r="G106" s="4">
        <v>0.08</v>
      </c>
      <c r="H106" s="4" t="s">
        <v>4</v>
      </c>
      <c r="I106" s="5"/>
    </row>
    <row r="107" spans="1:9">
      <c r="A107" s="126"/>
      <c r="B107" s="5" t="s">
        <v>498</v>
      </c>
      <c r="C107" s="4">
        <v>16800</v>
      </c>
      <c r="D107" s="4" t="s">
        <v>4</v>
      </c>
      <c r="E107" s="4">
        <v>0</v>
      </c>
      <c r="F107" s="4">
        <v>1400</v>
      </c>
      <c r="G107" s="4">
        <v>15400</v>
      </c>
      <c r="H107" s="4" t="s">
        <v>4</v>
      </c>
      <c r="I107" s="5"/>
    </row>
    <row r="108" spans="1:9">
      <c r="A108" s="126"/>
      <c r="B108" s="5" t="s">
        <v>499</v>
      </c>
      <c r="C108" s="4">
        <v>16800</v>
      </c>
      <c r="D108" s="4" t="s">
        <v>4</v>
      </c>
      <c r="E108" s="4">
        <v>0</v>
      </c>
      <c r="F108" s="4">
        <v>15400</v>
      </c>
      <c r="G108" s="4">
        <v>1400</v>
      </c>
      <c r="H108" s="4" t="s">
        <v>4</v>
      </c>
      <c r="I108" s="5"/>
    </row>
    <row r="109" spans="1:9">
      <c r="A109" s="126"/>
      <c r="B109" s="5" t="s">
        <v>500</v>
      </c>
      <c r="C109" s="4">
        <v>933.4</v>
      </c>
      <c r="D109" s="4" t="s">
        <v>4</v>
      </c>
      <c r="E109" s="4">
        <v>0</v>
      </c>
      <c r="F109" s="4">
        <v>233.33</v>
      </c>
      <c r="G109" s="4">
        <v>700.07</v>
      </c>
      <c r="H109" s="4" t="s">
        <v>4</v>
      </c>
      <c r="I109" s="5"/>
    </row>
    <row r="110" spans="1:9">
      <c r="A110" s="126"/>
      <c r="B110" s="5" t="s">
        <v>501</v>
      </c>
      <c r="C110" s="4">
        <v>979.95</v>
      </c>
      <c r="D110" s="4" t="s">
        <v>4</v>
      </c>
      <c r="E110" s="4">
        <v>0</v>
      </c>
      <c r="F110" s="4">
        <v>0</v>
      </c>
      <c r="G110" s="4">
        <v>979.95</v>
      </c>
      <c r="H110" s="4" t="s">
        <v>4</v>
      </c>
      <c r="I110" s="5"/>
    </row>
    <row r="111" spans="1:9">
      <c r="A111" s="126"/>
      <c r="B111" s="5" t="s">
        <v>502</v>
      </c>
      <c r="C111" s="4">
        <v>560</v>
      </c>
      <c r="D111" s="4" t="s">
        <v>4</v>
      </c>
      <c r="E111" s="4">
        <v>0</v>
      </c>
      <c r="F111" s="4">
        <v>140</v>
      </c>
      <c r="G111" s="4">
        <v>420</v>
      </c>
      <c r="H111" s="4" t="s">
        <v>4</v>
      </c>
      <c r="I111" s="5"/>
    </row>
    <row r="112" spans="1:9">
      <c r="A112" s="126"/>
      <c r="B112" s="5" t="s">
        <v>503</v>
      </c>
      <c r="C112" s="4">
        <v>1680</v>
      </c>
      <c r="D112" s="4" t="s">
        <v>4</v>
      </c>
      <c r="E112" s="4">
        <v>0</v>
      </c>
      <c r="F112" s="4">
        <v>560</v>
      </c>
      <c r="G112" s="4">
        <v>1120</v>
      </c>
      <c r="H112" s="4" t="s">
        <v>4</v>
      </c>
      <c r="I112" s="5"/>
    </row>
    <row r="113" spans="1:9">
      <c r="A113" s="126"/>
      <c r="B113" s="5" t="s">
        <v>504</v>
      </c>
      <c r="C113" s="4">
        <v>1866.6</v>
      </c>
      <c r="D113" s="4" t="s">
        <v>4</v>
      </c>
      <c r="E113" s="4">
        <v>0</v>
      </c>
      <c r="F113" s="4">
        <v>466.67</v>
      </c>
      <c r="G113" s="4">
        <v>1399.93</v>
      </c>
      <c r="H113" s="4" t="s">
        <v>4</v>
      </c>
      <c r="I113" s="5"/>
    </row>
    <row r="114" spans="1:9" ht="15.75" thickBot="1">
      <c r="A114" s="126"/>
      <c r="B114" s="5"/>
      <c r="C114" s="4"/>
      <c r="D114" s="4"/>
      <c r="E114" s="4"/>
      <c r="F114" s="4"/>
      <c r="G114" s="4"/>
      <c r="H114" s="4"/>
      <c r="I114" s="5"/>
    </row>
    <row r="115" spans="1:9">
      <c r="A115" s="129"/>
      <c r="B115" s="130" t="s">
        <v>79</v>
      </c>
      <c r="C115" s="131" t="s">
        <v>80</v>
      </c>
      <c r="D115" s="131" t="s">
        <v>81</v>
      </c>
      <c r="E115" s="131"/>
      <c r="F115" s="131"/>
      <c r="G115" s="131" t="s">
        <v>80</v>
      </c>
      <c r="H115" s="131" t="s">
        <v>82</v>
      </c>
      <c r="I115" s="132"/>
    </row>
    <row r="116" spans="1:9" ht="15.75" thickBot="1">
      <c r="A116" s="129"/>
      <c r="B116" s="133"/>
      <c r="C116" s="134" t="s">
        <v>83</v>
      </c>
      <c r="D116" s="134" t="s">
        <v>84</v>
      </c>
      <c r="E116" s="134" t="s">
        <v>85</v>
      </c>
      <c r="F116" s="134" t="s">
        <v>86</v>
      </c>
      <c r="G116" s="134" t="s">
        <v>83</v>
      </c>
      <c r="H116" s="134" t="s">
        <v>84</v>
      </c>
      <c r="I116" s="132"/>
    </row>
    <row r="117" spans="1:9">
      <c r="A117" s="126"/>
      <c r="B117" s="5" t="s">
        <v>505</v>
      </c>
      <c r="C117" s="4">
        <v>25759.94</v>
      </c>
      <c r="D117" s="4" t="s">
        <v>4</v>
      </c>
      <c r="E117" s="4">
        <v>0</v>
      </c>
      <c r="F117" s="4">
        <v>1353.34</v>
      </c>
      <c r="G117" s="4">
        <v>24406.6</v>
      </c>
      <c r="H117" s="4" t="s">
        <v>4</v>
      </c>
      <c r="I117" s="5"/>
    </row>
    <row r="118" spans="1:9">
      <c r="A118" s="126"/>
      <c r="B118" s="5" t="s">
        <v>99</v>
      </c>
      <c r="C118" s="4">
        <v>6720</v>
      </c>
      <c r="D118" s="4" t="s">
        <v>4</v>
      </c>
      <c r="E118" s="4">
        <v>0</v>
      </c>
      <c r="F118" s="4">
        <v>0</v>
      </c>
      <c r="G118" s="4">
        <v>6720</v>
      </c>
      <c r="H118" s="4" t="s">
        <v>4</v>
      </c>
      <c r="I118" s="5"/>
    </row>
    <row r="119" spans="1:9">
      <c r="A119" s="126"/>
      <c r="B119" s="5" t="s">
        <v>506</v>
      </c>
      <c r="C119" s="4">
        <v>25680</v>
      </c>
      <c r="D119" s="4" t="s">
        <v>4</v>
      </c>
      <c r="E119" s="4">
        <v>0</v>
      </c>
      <c r="F119" s="4">
        <v>420</v>
      </c>
      <c r="G119" s="4">
        <v>25260</v>
      </c>
      <c r="H119" s="4" t="s">
        <v>4</v>
      </c>
      <c r="I119" s="5"/>
    </row>
    <row r="120" spans="1:9">
      <c r="A120" s="126"/>
      <c r="B120" s="5" t="s">
        <v>507</v>
      </c>
      <c r="C120" s="4">
        <v>3216.73</v>
      </c>
      <c r="D120" s="4" t="s">
        <v>4</v>
      </c>
      <c r="E120" s="4">
        <v>0</v>
      </c>
      <c r="F120" s="4">
        <v>163.33000000000001</v>
      </c>
      <c r="G120" s="4">
        <v>3053.4</v>
      </c>
      <c r="H120" s="4" t="s">
        <v>4</v>
      </c>
      <c r="I120" s="5"/>
    </row>
    <row r="121" spans="1:9">
      <c r="A121" s="126"/>
      <c r="B121" s="5" t="s">
        <v>508</v>
      </c>
      <c r="C121" s="4">
        <v>5366.73</v>
      </c>
      <c r="D121" s="4" t="s">
        <v>4</v>
      </c>
      <c r="E121" s="4">
        <v>0</v>
      </c>
      <c r="F121" s="4">
        <v>1073.33</v>
      </c>
      <c r="G121" s="4">
        <v>4293.3999999999996</v>
      </c>
      <c r="H121" s="4" t="s">
        <v>4</v>
      </c>
      <c r="I121" s="5"/>
    </row>
    <row r="122" spans="1:9">
      <c r="A122" s="126"/>
      <c r="B122" s="5" t="s">
        <v>509</v>
      </c>
      <c r="C122" s="4">
        <v>4199.95</v>
      </c>
      <c r="D122" s="4" t="s">
        <v>4</v>
      </c>
      <c r="E122" s="4">
        <v>0</v>
      </c>
      <c r="F122" s="4">
        <v>466.67</v>
      </c>
      <c r="G122" s="4">
        <v>3733.28</v>
      </c>
      <c r="H122" s="4" t="s">
        <v>4</v>
      </c>
      <c r="I122" s="5"/>
    </row>
    <row r="123" spans="1:9">
      <c r="A123" s="126"/>
      <c r="B123" s="5" t="s">
        <v>510</v>
      </c>
      <c r="C123" s="4">
        <v>12600</v>
      </c>
      <c r="D123" s="4" t="s">
        <v>4</v>
      </c>
      <c r="E123" s="4">
        <v>0</v>
      </c>
      <c r="F123" s="4">
        <v>1400</v>
      </c>
      <c r="G123" s="4">
        <v>11200</v>
      </c>
      <c r="H123" s="4" t="s">
        <v>4</v>
      </c>
      <c r="I123" s="5"/>
    </row>
    <row r="124" spans="1:9">
      <c r="A124" s="126"/>
      <c r="B124" s="5" t="s">
        <v>511</v>
      </c>
      <c r="C124" s="4">
        <v>4340.05</v>
      </c>
      <c r="D124" s="4" t="s">
        <v>4</v>
      </c>
      <c r="E124" s="4">
        <v>0</v>
      </c>
      <c r="F124" s="4">
        <v>233.33</v>
      </c>
      <c r="G124" s="4">
        <v>4106.72</v>
      </c>
      <c r="H124" s="4" t="s">
        <v>4</v>
      </c>
      <c r="I124" s="5"/>
    </row>
    <row r="125" spans="1:9">
      <c r="A125" s="126"/>
      <c r="B125" s="5" t="s">
        <v>512</v>
      </c>
      <c r="C125" s="4">
        <v>0</v>
      </c>
      <c r="D125" s="4" t="s">
        <v>4</v>
      </c>
      <c r="E125" s="4">
        <v>0</v>
      </c>
      <c r="F125" s="4">
        <v>0</v>
      </c>
      <c r="G125" s="4">
        <v>0</v>
      </c>
      <c r="H125" s="4" t="s">
        <v>4</v>
      </c>
      <c r="I125" s="5"/>
    </row>
    <row r="126" spans="1:9">
      <c r="A126" s="126"/>
      <c r="B126" s="5" t="s">
        <v>513</v>
      </c>
      <c r="C126" s="4">
        <v>12600</v>
      </c>
      <c r="D126" s="4" t="s">
        <v>4</v>
      </c>
      <c r="E126" s="4">
        <v>0</v>
      </c>
      <c r="F126" s="4">
        <v>1400</v>
      </c>
      <c r="G126" s="4">
        <v>11200</v>
      </c>
      <c r="H126" s="4" t="s">
        <v>4</v>
      </c>
      <c r="I126" s="5"/>
    </row>
    <row r="127" spans="1:9">
      <c r="A127" s="126"/>
      <c r="B127" s="5" t="s">
        <v>514</v>
      </c>
      <c r="C127" s="4">
        <v>3055.76</v>
      </c>
      <c r="D127" s="4" t="s">
        <v>4</v>
      </c>
      <c r="E127" s="4">
        <v>22400</v>
      </c>
      <c r="F127" s="4">
        <v>339.52</v>
      </c>
      <c r="G127" s="4">
        <v>25116.240000000002</v>
      </c>
      <c r="H127" s="4" t="s">
        <v>4</v>
      </c>
      <c r="I127" s="5"/>
    </row>
    <row r="128" spans="1:9">
      <c r="A128" s="126"/>
      <c r="B128" s="5" t="s">
        <v>97</v>
      </c>
      <c r="C128" s="4">
        <v>1500</v>
      </c>
      <c r="D128" s="4" t="s">
        <v>4</v>
      </c>
      <c r="E128" s="4">
        <v>0</v>
      </c>
      <c r="F128" s="4">
        <v>0</v>
      </c>
      <c r="G128" s="4">
        <v>1500</v>
      </c>
      <c r="H128" s="4" t="s">
        <v>4</v>
      </c>
      <c r="I128" s="5"/>
    </row>
    <row r="129" spans="1:9">
      <c r="A129" s="126"/>
      <c r="B129" s="5" t="s">
        <v>515</v>
      </c>
      <c r="C129" s="4">
        <v>5159.95</v>
      </c>
      <c r="D129" s="4" t="s">
        <v>4</v>
      </c>
      <c r="E129" s="4">
        <v>0</v>
      </c>
      <c r="F129" s="4">
        <v>466.67</v>
      </c>
      <c r="G129" s="4">
        <v>4693.28</v>
      </c>
      <c r="H129" s="4" t="s">
        <v>4</v>
      </c>
      <c r="I129" s="5"/>
    </row>
    <row r="130" spans="1:9">
      <c r="A130" s="126"/>
      <c r="B130" s="5" t="s">
        <v>516</v>
      </c>
      <c r="C130" s="4">
        <v>4199.95</v>
      </c>
      <c r="D130" s="4" t="s">
        <v>4</v>
      </c>
      <c r="E130" s="4">
        <v>0</v>
      </c>
      <c r="F130" s="4">
        <v>466.67</v>
      </c>
      <c r="G130" s="4">
        <v>3733.28</v>
      </c>
      <c r="H130" s="4" t="s">
        <v>4</v>
      </c>
      <c r="I130" s="5"/>
    </row>
    <row r="131" spans="1:9">
      <c r="A131" s="126"/>
      <c r="B131" s="5" t="s">
        <v>98</v>
      </c>
      <c r="C131" s="4">
        <v>2500</v>
      </c>
      <c r="D131" s="4" t="s">
        <v>4</v>
      </c>
      <c r="E131" s="4">
        <v>0</v>
      </c>
      <c r="F131" s="4">
        <v>0</v>
      </c>
      <c r="G131" s="4">
        <v>2500</v>
      </c>
      <c r="H131" s="4" t="s">
        <v>4</v>
      </c>
      <c r="I131" s="5"/>
    </row>
    <row r="132" spans="1:9">
      <c r="A132" s="126"/>
      <c r="B132" s="5" t="s">
        <v>517</v>
      </c>
      <c r="C132" s="4">
        <v>20999.95</v>
      </c>
      <c r="D132" s="4" t="s">
        <v>4</v>
      </c>
      <c r="E132" s="4">
        <v>0</v>
      </c>
      <c r="F132" s="4">
        <v>466.67</v>
      </c>
      <c r="G132" s="4">
        <v>20533.28</v>
      </c>
      <c r="H132" s="4" t="s">
        <v>4</v>
      </c>
      <c r="I132" s="5"/>
    </row>
    <row r="133" spans="1:9">
      <c r="A133" s="126"/>
      <c r="B133" s="5" t="s">
        <v>518</v>
      </c>
      <c r="C133" s="4">
        <v>10499.95</v>
      </c>
      <c r="D133" s="4" t="s">
        <v>4</v>
      </c>
      <c r="E133" s="4">
        <v>0</v>
      </c>
      <c r="F133" s="4">
        <v>1166.67</v>
      </c>
      <c r="G133" s="4">
        <v>9333.2800000000007</v>
      </c>
      <c r="H133" s="4" t="s">
        <v>4</v>
      </c>
      <c r="I133" s="5"/>
    </row>
    <row r="134" spans="1:9">
      <c r="A134" s="126"/>
      <c r="B134" s="5" t="s">
        <v>519</v>
      </c>
      <c r="C134" s="4">
        <v>8820</v>
      </c>
      <c r="D134" s="4" t="s">
        <v>4</v>
      </c>
      <c r="E134" s="4">
        <v>0</v>
      </c>
      <c r="F134" s="4">
        <v>980</v>
      </c>
      <c r="G134" s="4">
        <v>7840</v>
      </c>
      <c r="H134" s="4" t="s">
        <v>4</v>
      </c>
      <c r="I134" s="5"/>
    </row>
    <row r="135" spans="1:9">
      <c r="A135" s="126"/>
      <c r="B135" s="5" t="s">
        <v>520</v>
      </c>
      <c r="C135" s="4">
        <v>4662</v>
      </c>
      <c r="D135" s="4" t="s">
        <v>4</v>
      </c>
      <c r="E135" s="4">
        <v>0</v>
      </c>
      <c r="F135" s="4">
        <v>467</v>
      </c>
      <c r="G135" s="4">
        <v>4195</v>
      </c>
      <c r="H135" s="4" t="s">
        <v>4</v>
      </c>
      <c r="I135" s="5"/>
    </row>
    <row r="136" spans="1:9">
      <c r="A136" s="126"/>
      <c r="B136" s="5" t="s">
        <v>521</v>
      </c>
      <c r="C136" s="4">
        <v>14000</v>
      </c>
      <c r="D136" s="4" t="s">
        <v>4</v>
      </c>
      <c r="E136" s="4">
        <v>0</v>
      </c>
      <c r="F136" s="4">
        <v>1400</v>
      </c>
      <c r="G136" s="4">
        <v>12600</v>
      </c>
      <c r="H136" s="4" t="s">
        <v>4</v>
      </c>
      <c r="I136" s="5"/>
    </row>
    <row r="137" spans="1:9">
      <c r="A137" s="126"/>
      <c r="B137" s="5" t="s">
        <v>522</v>
      </c>
      <c r="C137" s="4">
        <v>12600</v>
      </c>
      <c r="D137" s="4" t="s">
        <v>4</v>
      </c>
      <c r="E137" s="4">
        <v>0</v>
      </c>
      <c r="F137" s="4">
        <v>1260</v>
      </c>
      <c r="G137" s="4">
        <v>11340</v>
      </c>
      <c r="H137" s="4" t="s">
        <v>4</v>
      </c>
      <c r="I137" s="5"/>
    </row>
    <row r="138" spans="1:9">
      <c r="A138" s="126"/>
      <c r="B138" s="5" t="s">
        <v>523</v>
      </c>
      <c r="C138" s="4">
        <v>9338</v>
      </c>
      <c r="D138" s="4" t="s">
        <v>4</v>
      </c>
      <c r="E138" s="4">
        <v>0</v>
      </c>
      <c r="F138" s="4">
        <v>933</v>
      </c>
      <c r="G138" s="4">
        <v>8405</v>
      </c>
      <c r="H138" s="4" t="s">
        <v>4</v>
      </c>
      <c r="I138" s="5"/>
    </row>
    <row r="139" spans="1:9">
      <c r="A139" s="126"/>
      <c r="B139" s="5" t="s">
        <v>524</v>
      </c>
      <c r="C139" s="4">
        <v>5000</v>
      </c>
      <c r="D139" s="4" t="s">
        <v>4</v>
      </c>
      <c r="E139" s="4">
        <v>0</v>
      </c>
      <c r="F139" s="4">
        <v>0</v>
      </c>
      <c r="G139" s="4">
        <v>5000</v>
      </c>
      <c r="H139" s="4" t="s">
        <v>4</v>
      </c>
      <c r="I139" s="5"/>
    </row>
    <row r="140" spans="1:9">
      <c r="A140" s="126"/>
      <c r="B140" s="5" t="s">
        <v>525</v>
      </c>
      <c r="C140" s="4">
        <v>26133.29</v>
      </c>
      <c r="D140" s="4" t="s">
        <v>4</v>
      </c>
      <c r="E140" s="4">
        <v>0</v>
      </c>
      <c r="F140" s="4">
        <v>746.67</v>
      </c>
      <c r="G140" s="4">
        <v>25386.62</v>
      </c>
      <c r="H140" s="4" t="s">
        <v>4</v>
      </c>
      <c r="I140" s="5"/>
    </row>
    <row r="141" spans="1:9">
      <c r="A141" s="126"/>
      <c r="B141" s="5" t="s">
        <v>526</v>
      </c>
      <c r="C141" s="4">
        <v>4620</v>
      </c>
      <c r="D141" s="4" t="s">
        <v>4</v>
      </c>
      <c r="E141" s="4">
        <v>0</v>
      </c>
      <c r="F141" s="4">
        <v>420</v>
      </c>
      <c r="G141" s="4">
        <v>4200</v>
      </c>
      <c r="H141" s="4" t="s">
        <v>4</v>
      </c>
      <c r="I141" s="5"/>
    </row>
    <row r="142" spans="1:9">
      <c r="A142" s="126"/>
      <c r="B142" s="5" t="s">
        <v>527</v>
      </c>
      <c r="C142" s="4">
        <v>2239.96</v>
      </c>
      <c r="D142" s="4" t="s">
        <v>4</v>
      </c>
      <c r="E142" s="4">
        <v>0</v>
      </c>
      <c r="F142" s="4">
        <v>186.67</v>
      </c>
      <c r="G142" s="4">
        <v>2053.29</v>
      </c>
      <c r="H142" s="4" t="s">
        <v>4</v>
      </c>
      <c r="I142" s="5"/>
    </row>
    <row r="143" spans="1:9">
      <c r="A143" s="126"/>
      <c r="B143" s="5" t="s">
        <v>528</v>
      </c>
      <c r="C143" s="4">
        <v>16800</v>
      </c>
      <c r="D143" s="4" t="s">
        <v>4</v>
      </c>
      <c r="E143" s="4">
        <v>0</v>
      </c>
      <c r="F143" s="4">
        <v>1400</v>
      </c>
      <c r="G143" s="4">
        <v>15400</v>
      </c>
      <c r="H143" s="4" t="s">
        <v>4</v>
      </c>
      <c r="I143" s="5"/>
    </row>
    <row r="144" spans="1:9">
      <c r="A144" s="126"/>
      <c r="B144" s="5" t="s">
        <v>95</v>
      </c>
      <c r="C144" s="4">
        <v>6999.97</v>
      </c>
      <c r="D144" s="4" t="s">
        <v>4</v>
      </c>
      <c r="E144" s="4">
        <v>0</v>
      </c>
      <c r="F144" s="4">
        <v>466.67</v>
      </c>
      <c r="G144" s="4">
        <v>6533.3</v>
      </c>
      <c r="H144" s="4" t="s">
        <v>4</v>
      </c>
      <c r="I144" s="5"/>
    </row>
    <row r="145" spans="1:9">
      <c r="A145" s="126"/>
      <c r="B145" s="5" t="s">
        <v>529</v>
      </c>
      <c r="C145" s="4">
        <v>14000.03</v>
      </c>
      <c r="D145" s="4" t="s">
        <v>4</v>
      </c>
      <c r="E145" s="4">
        <v>0</v>
      </c>
      <c r="F145" s="4">
        <v>933.33</v>
      </c>
      <c r="G145" s="4">
        <v>13066.7</v>
      </c>
      <c r="H145" s="4" t="s">
        <v>4</v>
      </c>
      <c r="I145" s="5"/>
    </row>
    <row r="146" spans="1:9">
      <c r="A146" s="126"/>
      <c r="B146" s="5" t="s">
        <v>530</v>
      </c>
      <c r="C146" s="4">
        <v>1829.36</v>
      </c>
      <c r="D146" s="4" t="s">
        <v>4</v>
      </c>
      <c r="E146" s="4">
        <v>0</v>
      </c>
      <c r="F146" s="4">
        <v>111.3</v>
      </c>
      <c r="G146" s="4">
        <v>1718.06</v>
      </c>
      <c r="H146" s="4" t="s">
        <v>4</v>
      </c>
      <c r="I146" s="5"/>
    </row>
    <row r="147" spans="1:9">
      <c r="A147" s="126"/>
      <c r="B147" s="5" t="s">
        <v>531</v>
      </c>
      <c r="C147" s="4">
        <v>20999.98</v>
      </c>
      <c r="D147" s="4" t="s">
        <v>4</v>
      </c>
      <c r="E147" s="4">
        <v>0</v>
      </c>
      <c r="F147" s="4">
        <v>1166.67</v>
      </c>
      <c r="G147" s="4">
        <v>19833.310000000001</v>
      </c>
      <c r="H147" s="4" t="s">
        <v>4</v>
      </c>
      <c r="I147" s="5"/>
    </row>
    <row r="148" spans="1:9">
      <c r="A148" s="126"/>
      <c r="B148" s="5" t="s">
        <v>532</v>
      </c>
      <c r="C148" s="4">
        <v>8399.98</v>
      </c>
      <c r="D148" s="4" t="s">
        <v>4</v>
      </c>
      <c r="E148" s="4">
        <v>0</v>
      </c>
      <c r="F148" s="4">
        <v>466.67</v>
      </c>
      <c r="G148" s="4">
        <v>7933.31</v>
      </c>
      <c r="H148" s="4" t="s">
        <v>4</v>
      </c>
      <c r="I148" s="5"/>
    </row>
    <row r="149" spans="1:9" ht="15.75" thickBot="1">
      <c r="A149" s="126"/>
      <c r="B149" s="5"/>
      <c r="C149" s="4"/>
      <c r="D149" s="4"/>
      <c r="E149" s="4"/>
      <c r="F149" s="4"/>
      <c r="G149" s="4"/>
      <c r="H149" s="4"/>
      <c r="I149" s="5"/>
    </row>
    <row r="150" spans="1:9">
      <c r="A150" s="129"/>
      <c r="B150" s="130" t="s">
        <v>79</v>
      </c>
      <c r="C150" s="131" t="s">
        <v>80</v>
      </c>
      <c r="D150" s="131" t="s">
        <v>81</v>
      </c>
      <c r="E150" s="131"/>
      <c r="F150" s="131"/>
      <c r="G150" s="131" t="s">
        <v>80</v>
      </c>
      <c r="H150" s="131" t="s">
        <v>82</v>
      </c>
      <c r="I150" s="132"/>
    </row>
    <row r="151" spans="1:9" ht="15.75" thickBot="1">
      <c r="A151" s="129"/>
      <c r="B151" s="133"/>
      <c r="C151" s="134" t="s">
        <v>83</v>
      </c>
      <c r="D151" s="134" t="s">
        <v>84</v>
      </c>
      <c r="E151" s="134" t="s">
        <v>85</v>
      </c>
      <c r="F151" s="134" t="s">
        <v>86</v>
      </c>
      <c r="G151" s="134" t="s">
        <v>83</v>
      </c>
      <c r="H151" s="134" t="s">
        <v>84</v>
      </c>
      <c r="I151" s="132"/>
    </row>
    <row r="152" spans="1:9">
      <c r="A152" s="126"/>
      <c r="B152" s="5" t="s">
        <v>533</v>
      </c>
      <c r="C152" s="4">
        <v>4246.63</v>
      </c>
      <c r="D152" s="4" t="s">
        <v>4</v>
      </c>
      <c r="E152" s="4">
        <v>0</v>
      </c>
      <c r="F152" s="4">
        <v>326.67</v>
      </c>
      <c r="G152" s="4">
        <v>3919.96</v>
      </c>
      <c r="H152" s="4" t="s">
        <v>4</v>
      </c>
      <c r="I152" s="5"/>
    </row>
    <row r="153" spans="1:9">
      <c r="A153" s="126"/>
      <c r="B153" s="5" t="s">
        <v>534</v>
      </c>
      <c r="C153" s="4">
        <v>6066.63</v>
      </c>
      <c r="D153" s="4" t="s">
        <v>4</v>
      </c>
      <c r="E153" s="4">
        <v>0</v>
      </c>
      <c r="F153" s="4">
        <v>466.67</v>
      </c>
      <c r="G153" s="4">
        <v>5599.96</v>
      </c>
      <c r="H153" s="4" t="s">
        <v>4</v>
      </c>
      <c r="I153" s="5"/>
    </row>
    <row r="154" spans="1:9">
      <c r="A154" s="126"/>
      <c r="B154" s="5" t="s">
        <v>535</v>
      </c>
      <c r="C154" s="4">
        <v>5600.02</v>
      </c>
      <c r="D154" s="4" t="s">
        <v>4</v>
      </c>
      <c r="E154" s="4">
        <v>0</v>
      </c>
      <c r="F154" s="4">
        <v>933.33</v>
      </c>
      <c r="G154" s="4">
        <v>4666.6899999999996</v>
      </c>
      <c r="H154" s="4" t="s">
        <v>4</v>
      </c>
      <c r="I154" s="5"/>
    </row>
    <row r="155" spans="1:9">
      <c r="A155" s="126"/>
      <c r="B155" s="5" t="s">
        <v>536</v>
      </c>
      <c r="C155" s="4">
        <v>8399.98</v>
      </c>
      <c r="D155" s="4" t="s">
        <v>4</v>
      </c>
      <c r="E155" s="4">
        <v>0</v>
      </c>
      <c r="F155" s="4">
        <v>466.67</v>
      </c>
      <c r="G155" s="4">
        <v>7933.31</v>
      </c>
      <c r="H155" s="4" t="s">
        <v>4</v>
      </c>
      <c r="I155" s="5"/>
    </row>
    <row r="156" spans="1:9">
      <c r="A156" s="126"/>
      <c r="B156" s="5" t="s">
        <v>537</v>
      </c>
      <c r="C156" s="4">
        <v>7270.65</v>
      </c>
      <c r="D156" s="4" t="s">
        <v>4</v>
      </c>
      <c r="E156" s="4">
        <v>2464</v>
      </c>
      <c r="F156" s="4">
        <v>210</v>
      </c>
      <c r="G156" s="4">
        <v>9524.65</v>
      </c>
      <c r="H156" s="4" t="s">
        <v>4</v>
      </c>
      <c r="I156" s="5"/>
    </row>
    <row r="157" spans="1:9">
      <c r="A157" s="126"/>
      <c r="B157" s="5" t="s">
        <v>538</v>
      </c>
      <c r="C157" s="4">
        <v>5600</v>
      </c>
      <c r="D157" s="4" t="s">
        <v>4</v>
      </c>
      <c r="E157" s="4">
        <v>0</v>
      </c>
      <c r="F157" s="4">
        <v>0</v>
      </c>
      <c r="G157" s="4">
        <v>5600</v>
      </c>
      <c r="H157" s="4" t="s">
        <v>4</v>
      </c>
      <c r="I157" s="5"/>
    </row>
    <row r="158" spans="1:9">
      <c r="A158" s="126"/>
      <c r="B158" s="5" t="s">
        <v>539</v>
      </c>
      <c r="C158" s="4">
        <v>1200</v>
      </c>
      <c r="D158" s="4" t="s">
        <v>4</v>
      </c>
      <c r="E158" s="4">
        <v>0</v>
      </c>
      <c r="F158" s="4">
        <v>0</v>
      </c>
      <c r="G158" s="4">
        <v>1200</v>
      </c>
      <c r="H158" s="4" t="s">
        <v>4</v>
      </c>
      <c r="I158" s="5"/>
    </row>
    <row r="159" spans="1:9">
      <c r="A159" s="126"/>
      <c r="B159" s="5" t="s">
        <v>540</v>
      </c>
      <c r="C159" s="4">
        <v>11200</v>
      </c>
      <c r="D159" s="4" t="s">
        <v>4</v>
      </c>
      <c r="E159" s="4">
        <v>0</v>
      </c>
      <c r="F159" s="4">
        <v>0</v>
      </c>
      <c r="G159" s="4">
        <v>11200</v>
      </c>
      <c r="H159" s="4" t="s">
        <v>4</v>
      </c>
      <c r="I159" s="5"/>
    </row>
    <row r="160" spans="1:9">
      <c r="A160" s="126"/>
      <c r="B160" s="5" t="s">
        <v>541</v>
      </c>
      <c r="C160" s="4">
        <v>15680</v>
      </c>
      <c r="D160" s="4" t="s">
        <v>4</v>
      </c>
      <c r="E160" s="4">
        <v>0</v>
      </c>
      <c r="F160" s="4">
        <v>0</v>
      </c>
      <c r="G160" s="4">
        <v>15680</v>
      </c>
      <c r="H160" s="4" t="s">
        <v>4</v>
      </c>
      <c r="I160" s="5"/>
    </row>
    <row r="161" spans="1:9">
      <c r="A161" s="126"/>
      <c r="B161" s="5" t="s">
        <v>542</v>
      </c>
      <c r="C161" s="4">
        <v>3100</v>
      </c>
      <c r="D161" s="4" t="s">
        <v>4</v>
      </c>
      <c r="E161" s="4">
        <v>0</v>
      </c>
      <c r="F161" s="4">
        <v>0</v>
      </c>
      <c r="G161" s="4">
        <v>3100</v>
      </c>
      <c r="H161" s="4" t="s">
        <v>4</v>
      </c>
      <c r="I161" s="5"/>
    </row>
    <row r="162" spans="1:9">
      <c r="A162" s="126"/>
      <c r="B162" s="5" t="s">
        <v>543</v>
      </c>
      <c r="C162" s="4">
        <v>14700</v>
      </c>
      <c r="D162" s="4" t="s">
        <v>4</v>
      </c>
      <c r="E162" s="4">
        <v>0</v>
      </c>
      <c r="F162" s="4">
        <v>700</v>
      </c>
      <c r="G162" s="4">
        <v>14000</v>
      </c>
      <c r="H162" s="4" t="s">
        <v>4</v>
      </c>
      <c r="I162" s="5"/>
    </row>
    <row r="163" spans="1:9">
      <c r="A163" s="126"/>
      <c r="B163" s="5" t="s">
        <v>544</v>
      </c>
      <c r="C163" s="4">
        <v>9799.99</v>
      </c>
      <c r="D163" s="4" t="s">
        <v>4</v>
      </c>
      <c r="E163" s="4">
        <v>0</v>
      </c>
      <c r="F163" s="4">
        <v>466.67</v>
      </c>
      <c r="G163" s="4">
        <v>9333.32</v>
      </c>
      <c r="H163" s="4" t="s">
        <v>4</v>
      </c>
      <c r="I163" s="5"/>
    </row>
    <row r="164" spans="1:9">
      <c r="A164" s="126"/>
      <c r="B164" s="5" t="s">
        <v>545</v>
      </c>
      <c r="C164" s="4">
        <v>9799.99</v>
      </c>
      <c r="D164" s="4" t="s">
        <v>4</v>
      </c>
      <c r="E164" s="4">
        <v>0</v>
      </c>
      <c r="F164" s="4">
        <v>466.67</v>
      </c>
      <c r="G164" s="4">
        <v>9333.32</v>
      </c>
      <c r="H164" s="4" t="s">
        <v>4</v>
      </c>
      <c r="I164" s="5"/>
    </row>
    <row r="165" spans="1:9">
      <c r="A165" s="126"/>
      <c r="B165" s="5" t="s">
        <v>546</v>
      </c>
      <c r="C165" s="4">
        <v>11200</v>
      </c>
      <c r="D165" s="4" t="s">
        <v>4</v>
      </c>
      <c r="E165" s="4">
        <v>0</v>
      </c>
      <c r="F165" s="4">
        <v>0</v>
      </c>
      <c r="G165" s="4">
        <v>11200</v>
      </c>
      <c r="H165" s="4" t="s">
        <v>4</v>
      </c>
      <c r="I165" s="5"/>
    </row>
    <row r="166" spans="1:9">
      <c r="A166" s="126"/>
      <c r="B166" s="5" t="s">
        <v>547</v>
      </c>
      <c r="C166" s="4">
        <v>11200</v>
      </c>
      <c r="D166" s="4" t="s">
        <v>4</v>
      </c>
      <c r="E166" s="4">
        <v>0</v>
      </c>
      <c r="F166" s="4">
        <v>0</v>
      </c>
      <c r="G166" s="4">
        <v>11200</v>
      </c>
      <c r="H166" s="4" t="s">
        <v>4</v>
      </c>
      <c r="I166" s="5"/>
    </row>
    <row r="167" spans="1:9">
      <c r="A167" s="126"/>
      <c r="B167" s="5" t="s">
        <v>118</v>
      </c>
      <c r="C167" s="4">
        <v>11200</v>
      </c>
      <c r="D167" s="4" t="s">
        <v>4</v>
      </c>
      <c r="E167" s="4">
        <v>0</v>
      </c>
      <c r="F167" s="4">
        <v>0</v>
      </c>
      <c r="G167" s="4">
        <v>11200</v>
      </c>
      <c r="H167" s="4" t="s">
        <v>4</v>
      </c>
      <c r="I167" s="5"/>
    </row>
    <row r="168" spans="1:9">
      <c r="A168" s="126"/>
      <c r="B168" s="5" t="s">
        <v>548</v>
      </c>
      <c r="C168" s="4">
        <v>11200</v>
      </c>
      <c r="D168" s="4" t="s">
        <v>4</v>
      </c>
      <c r="E168" s="4">
        <v>0</v>
      </c>
      <c r="F168" s="4">
        <v>466.66</v>
      </c>
      <c r="G168" s="4">
        <v>10733.34</v>
      </c>
      <c r="H168" s="4" t="s">
        <v>4</v>
      </c>
      <c r="I168" s="5"/>
    </row>
    <row r="169" spans="1:9">
      <c r="A169" s="126"/>
      <c r="B169" s="5" t="s">
        <v>549</v>
      </c>
      <c r="C169" s="4">
        <v>11200</v>
      </c>
      <c r="D169" s="4" t="s">
        <v>4</v>
      </c>
      <c r="E169" s="4">
        <v>0</v>
      </c>
      <c r="F169" s="4">
        <v>0</v>
      </c>
      <c r="G169" s="4">
        <v>11200</v>
      </c>
      <c r="H169" s="4" t="s">
        <v>4</v>
      </c>
      <c r="I169" s="5"/>
    </row>
    <row r="170" spans="1:9">
      <c r="A170" s="126"/>
      <c r="B170" s="5" t="s">
        <v>550</v>
      </c>
      <c r="C170" s="4">
        <v>11200</v>
      </c>
      <c r="D170" s="4" t="s">
        <v>4</v>
      </c>
      <c r="E170" s="4">
        <v>0</v>
      </c>
      <c r="F170" s="4">
        <v>0</v>
      </c>
      <c r="G170" s="4">
        <v>11200</v>
      </c>
      <c r="H170" s="4" t="s">
        <v>4</v>
      </c>
      <c r="I170" s="5"/>
    </row>
    <row r="171" spans="1:9">
      <c r="A171" s="126"/>
      <c r="B171" s="5" t="s">
        <v>551</v>
      </c>
      <c r="C171" s="4">
        <v>21466.67</v>
      </c>
      <c r="D171" s="4" t="s">
        <v>4</v>
      </c>
      <c r="E171" s="4">
        <v>0</v>
      </c>
      <c r="F171" s="4">
        <v>933.33</v>
      </c>
      <c r="G171" s="4">
        <v>20533.34</v>
      </c>
      <c r="H171" s="4" t="s">
        <v>4</v>
      </c>
      <c r="I171" s="5"/>
    </row>
    <row r="172" spans="1:9">
      <c r="A172" s="126"/>
      <c r="B172" s="5" t="s">
        <v>552</v>
      </c>
      <c r="C172" s="4">
        <v>12880</v>
      </c>
      <c r="D172" s="4" t="s">
        <v>4</v>
      </c>
      <c r="E172" s="4">
        <v>0</v>
      </c>
      <c r="F172" s="4">
        <v>560</v>
      </c>
      <c r="G172" s="4">
        <v>12320</v>
      </c>
      <c r="H172" s="4" t="s">
        <v>4</v>
      </c>
      <c r="I172" s="5"/>
    </row>
    <row r="173" spans="1:9">
      <c r="A173" s="126"/>
      <c r="B173" s="5" t="s">
        <v>553</v>
      </c>
      <c r="C173" s="4">
        <v>55813.33</v>
      </c>
      <c r="D173" s="4" t="s">
        <v>4</v>
      </c>
      <c r="E173" s="4">
        <v>0</v>
      </c>
      <c r="F173" s="4">
        <v>2426.67</v>
      </c>
      <c r="G173" s="4">
        <v>53386.66</v>
      </c>
      <c r="H173" s="4" t="s">
        <v>4</v>
      </c>
      <c r="I173" s="5"/>
    </row>
    <row r="174" spans="1:9">
      <c r="A174" s="126"/>
      <c r="B174" s="5" t="s">
        <v>554</v>
      </c>
      <c r="C174" s="4">
        <v>23520</v>
      </c>
      <c r="D174" s="4" t="s">
        <v>4</v>
      </c>
      <c r="E174" s="4">
        <v>0</v>
      </c>
      <c r="F174" s="4">
        <v>980</v>
      </c>
      <c r="G174" s="4">
        <v>22540</v>
      </c>
      <c r="H174" s="4" t="s">
        <v>4</v>
      </c>
      <c r="I174" s="5"/>
    </row>
    <row r="175" spans="1:9">
      <c r="A175" s="126"/>
      <c r="B175" s="5" t="s">
        <v>555</v>
      </c>
      <c r="C175" s="4">
        <v>11200</v>
      </c>
      <c r="D175" s="4" t="s">
        <v>4</v>
      </c>
      <c r="E175" s="4">
        <v>0</v>
      </c>
      <c r="F175" s="4">
        <v>466.66</v>
      </c>
      <c r="G175" s="4">
        <v>10733.34</v>
      </c>
      <c r="H175" s="4" t="s">
        <v>4</v>
      </c>
      <c r="I175" s="5"/>
    </row>
    <row r="176" spans="1:9">
      <c r="A176" s="126"/>
      <c r="B176" s="5" t="s">
        <v>556</v>
      </c>
      <c r="C176" s="4">
        <v>8960</v>
      </c>
      <c r="D176" s="4" t="s">
        <v>4</v>
      </c>
      <c r="E176" s="4">
        <v>0</v>
      </c>
      <c r="F176" s="4">
        <v>373.33</v>
      </c>
      <c r="G176" s="4">
        <v>8586.67</v>
      </c>
      <c r="H176" s="4" t="s">
        <v>4</v>
      </c>
      <c r="I176" s="5"/>
    </row>
    <row r="177" spans="1:9">
      <c r="A177" s="126"/>
      <c r="B177" s="5" t="s">
        <v>557</v>
      </c>
      <c r="C177" s="4">
        <v>22400</v>
      </c>
      <c r="D177" s="4" t="s">
        <v>4</v>
      </c>
      <c r="E177" s="4">
        <v>0</v>
      </c>
      <c r="F177" s="4">
        <v>533.33000000000004</v>
      </c>
      <c r="G177" s="4">
        <v>21866.67</v>
      </c>
      <c r="H177" s="4" t="s">
        <v>4</v>
      </c>
      <c r="I177" s="5"/>
    </row>
    <row r="178" spans="1:9">
      <c r="A178" s="126"/>
      <c r="B178" s="5" t="s">
        <v>558</v>
      </c>
      <c r="C178" s="4">
        <v>5600</v>
      </c>
      <c r="D178" s="4" t="s">
        <v>4</v>
      </c>
      <c r="E178" s="4">
        <v>0</v>
      </c>
      <c r="F178" s="4">
        <v>233.33</v>
      </c>
      <c r="G178" s="4">
        <v>5366.67</v>
      </c>
      <c r="H178" s="4" t="s">
        <v>4</v>
      </c>
      <c r="I178" s="5"/>
    </row>
    <row r="179" spans="1:9">
      <c r="A179" s="126"/>
      <c r="B179" s="5" t="s">
        <v>559</v>
      </c>
      <c r="C179" s="4">
        <v>5600</v>
      </c>
      <c r="D179" s="4" t="s">
        <v>4</v>
      </c>
      <c r="E179" s="4">
        <v>0</v>
      </c>
      <c r="F179" s="4">
        <v>233.33</v>
      </c>
      <c r="G179" s="4">
        <v>5366.67</v>
      </c>
      <c r="H179" s="4" t="s">
        <v>4</v>
      </c>
      <c r="I179" s="5"/>
    </row>
    <row r="180" spans="1:9">
      <c r="A180" s="126"/>
      <c r="B180" s="5" t="s">
        <v>560</v>
      </c>
      <c r="C180" s="4">
        <v>0</v>
      </c>
      <c r="D180" s="4" t="s">
        <v>4</v>
      </c>
      <c r="E180" s="4">
        <v>2800</v>
      </c>
      <c r="F180" s="4">
        <v>0</v>
      </c>
      <c r="G180" s="4">
        <v>2800</v>
      </c>
      <c r="H180" s="4" t="s">
        <v>4</v>
      </c>
      <c r="I180" s="5"/>
    </row>
    <row r="181" spans="1:9">
      <c r="A181" s="126"/>
      <c r="B181" s="5" t="s">
        <v>561</v>
      </c>
      <c r="C181" s="4">
        <v>0</v>
      </c>
      <c r="D181" s="4" t="s">
        <v>4</v>
      </c>
      <c r="E181" s="4">
        <v>8960</v>
      </c>
      <c r="F181" s="4">
        <v>0</v>
      </c>
      <c r="G181" s="4">
        <v>8960</v>
      </c>
      <c r="H181" s="4" t="s">
        <v>4</v>
      </c>
      <c r="I181" s="5"/>
    </row>
    <row r="182" spans="1:9">
      <c r="A182" s="126"/>
      <c r="B182" s="5" t="s">
        <v>562</v>
      </c>
      <c r="C182" s="4">
        <v>0</v>
      </c>
      <c r="D182" s="4" t="s">
        <v>4</v>
      </c>
      <c r="E182" s="4">
        <v>2800</v>
      </c>
      <c r="F182" s="4">
        <v>0</v>
      </c>
      <c r="G182" s="4">
        <v>2800</v>
      </c>
      <c r="H182" s="4" t="s">
        <v>4</v>
      </c>
      <c r="I182" s="5"/>
    </row>
    <row r="183" spans="1:9" ht="15.75" thickBot="1">
      <c r="A183" s="126"/>
      <c r="B183" s="5"/>
      <c r="C183" s="4"/>
      <c r="D183" s="4"/>
      <c r="E183" s="4"/>
      <c r="F183" s="4"/>
      <c r="G183" s="4"/>
      <c r="H183" s="4"/>
      <c r="I183" s="5"/>
    </row>
    <row r="184" spans="1:9">
      <c r="A184" s="129"/>
      <c r="B184" s="130" t="s">
        <v>79</v>
      </c>
      <c r="C184" s="131" t="s">
        <v>80</v>
      </c>
      <c r="D184" s="131" t="s">
        <v>81</v>
      </c>
      <c r="E184" s="131"/>
      <c r="F184" s="131"/>
      <c r="G184" s="131" t="s">
        <v>80</v>
      </c>
      <c r="H184" s="131" t="s">
        <v>82</v>
      </c>
      <c r="I184" s="132"/>
    </row>
    <row r="185" spans="1:9" ht="15.75" thickBot="1">
      <c r="A185" s="129"/>
      <c r="B185" s="133"/>
      <c r="C185" s="134" t="s">
        <v>83</v>
      </c>
      <c r="D185" s="134" t="s">
        <v>84</v>
      </c>
      <c r="E185" s="134" t="s">
        <v>85</v>
      </c>
      <c r="F185" s="134" t="s">
        <v>86</v>
      </c>
      <c r="G185" s="134" t="s">
        <v>83</v>
      </c>
      <c r="H185" s="134" t="s">
        <v>84</v>
      </c>
      <c r="I185" s="132"/>
    </row>
    <row r="186" spans="1:9">
      <c r="A186" s="126"/>
      <c r="B186" s="5" t="s">
        <v>563</v>
      </c>
      <c r="C186" s="4">
        <v>0</v>
      </c>
      <c r="D186" s="4" t="s">
        <v>4</v>
      </c>
      <c r="E186" s="4">
        <v>28000</v>
      </c>
      <c r="F186" s="4">
        <v>0</v>
      </c>
      <c r="G186" s="4">
        <v>28000</v>
      </c>
      <c r="H186" s="4" t="s">
        <v>4</v>
      </c>
      <c r="I186" s="5"/>
    </row>
    <row r="187" spans="1:9">
      <c r="A187" s="126"/>
      <c r="B187" s="5" t="s">
        <v>564</v>
      </c>
      <c r="C187" s="4">
        <v>0</v>
      </c>
      <c r="D187" s="4" t="s">
        <v>4</v>
      </c>
      <c r="E187" s="4">
        <v>20160</v>
      </c>
      <c r="F187" s="4">
        <v>0</v>
      </c>
      <c r="G187" s="4">
        <v>20160</v>
      </c>
      <c r="H187" s="4" t="s">
        <v>4</v>
      </c>
      <c r="I187" s="5"/>
    </row>
    <row r="188" spans="1:9">
      <c r="A188" s="126"/>
      <c r="B188" s="5" t="s">
        <v>565</v>
      </c>
      <c r="C188" s="4">
        <v>0</v>
      </c>
      <c r="D188" s="4" t="s">
        <v>4</v>
      </c>
      <c r="E188" s="4">
        <v>19600</v>
      </c>
      <c r="F188" s="4">
        <v>0</v>
      </c>
      <c r="G188" s="4">
        <v>19600</v>
      </c>
      <c r="H188" s="4" t="s">
        <v>4</v>
      </c>
      <c r="I188" s="5"/>
    </row>
    <row r="189" spans="1:9">
      <c r="A189" s="126"/>
      <c r="B189" s="5" t="s">
        <v>566</v>
      </c>
      <c r="C189" s="4">
        <v>0</v>
      </c>
      <c r="D189" s="4" t="s">
        <v>4</v>
      </c>
      <c r="E189" s="4">
        <v>8960</v>
      </c>
      <c r="F189" s="4">
        <v>0</v>
      </c>
      <c r="G189" s="4">
        <v>8960</v>
      </c>
      <c r="H189" s="4" t="s">
        <v>4</v>
      </c>
      <c r="I189" s="5"/>
    </row>
    <row r="190" spans="1:9">
      <c r="A190" s="126"/>
      <c r="B190" s="5" t="s">
        <v>133</v>
      </c>
      <c r="C190" s="4">
        <v>0</v>
      </c>
      <c r="D190" s="4" t="s">
        <v>4</v>
      </c>
      <c r="E190" s="4">
        <v>0</v>
      </c>
      <c r="F190" s="4">
        <v>0</v>
      </c>
      <c r="G190" s="4">
        <v>0</v>
      </c>
      <c r="H190" s="4" t="s">
        <v>4</v>
      </c>
      <c r="I190" s="5"/>
    </row>
    <row r="191" spans="1:9">
      <c r="A191" s="126"/>
      <c r="B191" s="5" t="s">
        <v>567</v>
      </c>
      <c r="C191" s="4">
        <v>0</v>
      </c>
      <c r="D191" s="4" t="s">
        <v>4</v>
      </c>
      <c r="E191" s="4">
        <v>0</v>
      </c>
      <c r="F191" s="4">
        <v>0</v>
      </c>
      <c r="G191" s="4">
        <v>0</v>
      </c>
      <c r="H191" s="4" t="s">
        <v>4</v>
      </c>
      <c r="I191" s="5"/>
    </row>
    <row r="192" spans="1:9">
      <c r="A192" s="126"/>
      <c r="B192" s="5" t="s">
        <v>568</v>
      </c>
      <c r="C192" s="4">
        <v>0</v>
      </c>
      <c r="D192" s="4" t="s">
        <v>4</v>
      </c>
      <c r="E192" s="4">
        <v>0</v>
      </c>
      <c r="F192" s="4">
        <v>0</v>
      </c>
      <c r="G192" s="4">
        <v>0</v>
      </c>
      <c r="H192" s="4" t="s">
        <v>4</v>
      </c>
      <c r="I192" s="5"/>
    </row>
    <row r="193" spans="1:9">
      <c r="A193" s="126"/>
      <c r="B193" s="5" t="s">
        <v>569</v>
      </c>
      <c r="C193" s="4">
        <v>0</v>
      </c>
      <c r="D193" s="4" t="s">
        <v>4</v>
      </c>
      <c r="E193" s="4">
        <v>0</v>
      </c>
      <c r="F193" s="4">
        <v>0</v>
      </c>
      <c r="G193" s="4">
        <v>0</v>
      </c>
      <c r="H193" s="4" t="s">
        <v>4</v>
      </c>
      <c r="I193" s="5"/>
    </row>
    <row r="194" spans="1:9">
      <c r="A194" s="126"/>
      <c r="B194" s="5" t="s">
        <v>570</v>
      </c>
      <c r="C194" s="4">
        <v>0</v>
      </c>
      <c r="D194" s="4" t="s">
        <v>4</v>
      </c>
      <c r="E194" s="4">
        <v>0</v>
      </c>
      <c r="F194" s="4">
        <v>0</v>
      </c>
      <c r="G194" s="4">
        <v>0</v>
      </c>
      <c r="H194" s="4" t="s">
        <v>4</v>
      </c>
      <c r="I194" s="5"/>
    </row>
    <row r="195" spans="1:9">
      <c r="A195" s="126"/>
      <c r="B195" s="5" t="s">
        <v>571</v>
      </c>
      <c r="C195" s="4">
        <v>0</v>
      </c>
      <c r="D195" s="4" t="s">
        <v>4</v>
      </c>
      <c r="E195" s="4">
        <v>0</v>
      </c>
      <c r="F195" s="4">
        <v>0</v>
      </c>
      <c r="G195" s="4">
        <v>0</v>
      </c>
      <c r="H195" s="4" t="s">
        <v>4</v>
      </c>
      <c r="I195" s="5"/>
    </row>
    <row r="196" spans="1:9">
      <c r="A196" s="126"/>
      <c r="B196" s="5" t="s">
        <v>572</v>
      </c>
      <c r="C196" s="4">
        <v>0</v>
      </c>
      <c r="D196" s="4" t="s">
        <v>4</v>
      </c>
      <c r="E196" s="4">
        <v>0</v>
      </c>
      <c r="F196" s="4">
        <v>0</v>
      </c>
      <c r="G196" s="4">
        <v>0</v>
      </c>
      <c r="H196" s="4" t="s">
        <v>4</v>
      </c>
      <c r="I196" s="5"/>
    </row>
    <row r="197" spans="1:9">
      <c r="A197" s="126"/>
      <c r="B197" s="5" t="s">
        <v>573</v>
      </c>
      <c r="C197" s="4">
        <v>0</v>
      </c>
      <c r="D197" s="4" t="s">
        <v>4</v>
      </c>
      <c r="E197" s="4">
        <v>0</v>
      </c>
      <c r="F197" s="4">
        <v>0</v>
      </c>
      <c r="G197" s="4">
        <v>0</v>
      </c>
      <c r="H197" s="4" t="s">
        <v>4</v>
      </c>
      <c r="I197" s="5"/>
    </row>
    <row r="198" spans="1:9">
      <c r="A198" s="126"/>
      <c r="B198" s="5" t="s">
        <v>574</v>
      </c>
      <c r="C198" s="4">
        <v>0</v>
      </c>
      <c r="D198" s="4" t="s">
        <v>4</v>
      </c>
      <c r="E198" s="4">
        <v>0</v>
      </c>
      <c r="F198" s="4">
        <v>0</v>
      </c>
      <c r="G198" s="4">
        <v>0</v>
      </c>
      <c r="H198" s="4" t="s">
        <v>4</v>
      </c>
      <c r="I198" s="5"/>
    </row>
    <row r="199" spans="1:9">
      <c r="A199" s="126"/>
      <c r="B199" s="5" t="s">
        <v>575</v>
      </c>
      <c r="C199" s="4">
        <v>0</v>
      </c>
      <c r="D199" s="4" t="s">
        <v>4</v>
      </c>
      <c r="E199" s="4">
        <v>0</v>
      </c>
      <c r="F199" s="4">
        <v>0</v>
      </c>
      <c r="G199" s="4">
        <v>0</v>
      </c>
      <c r="H199" s="4" t="s">
        <v>4</v>
      </c>
      <c r="I199" s="5"/>
    </row>
    <row r="200" spans="1:9">
      <c r="A200" s="126"/>
      <c r="B200" s="5" t="s">
        <v>576</v>
      </c>
      <c r="C200" s="4">
        <v>0</v>
      </c>
      <c r="D200" s="4" t="s">
        <v>4</v>
      </c>
      <c r="E200" s="4">
        <v>0</v>
      </c>
      <c r="F200" s="4">
        <v>0</v>
      </c>
      <c r="G200" s="4">
        <v>0</v>
      </c>
      <c r="H200" s="4" t="s">
        <v>4</v>
      </c>
      <c r="I200" s="5"/>
    </row>
    <row r="201" spans="1:9">
      <c r="A201" s="126"/>
      <c r="B201" s="5" t="s">
        <v>577</v>
      </c>
      <c r="C201" s="4">
        <v>0</v>
      </c>
      <c r="D201" s="4" t="s">
        <v>4</v>
      </c>
      <c r="E201" s="4">
        <v>0</v>
      </c>
      <c r="F201" s="4">
        <v>0</v>
      </c>
      <c r="G201" s="4">
        <v>0</v>
      </c>
      <c r="H201" s="4" t="s">
        <v>4</v>
      </c>
      <c r="I201" s="5"/>
    </row>
    <row r="202" spans="1:9">
      <c r="A202" s="127"/>
      <c r="B202" s="10" t="s">
        <v>250</v>
      </c>
      <c r="C202" s="9" t="s">
        <v>4</v>
      </c>
      <c r="D202" s="9">
        <v>606797.09</v>
      </c>
      <c r="E202" s="9">
        <v>157957.69</v>
      </c>
      <c r="F202" s="9">
        <v>28004</v>
      </c>
      <c r="G202" s="9" t="s">
        <v>4</v>
      </c>
      <c r="H202" s="9">
        <v>476843.4</v>
      </c>
      <c r="I202" s="10"/>
    </row>
    <row r="203" spans="1:9">
      <c r="A203" s="127"/>
      <c r="B203" s="10" t="s">
        <v>578</v>
      </c>
      <c r="C203" s="9" t="s">
        <v>4</v>
      </c>
      <c r="D203" s="9">
        <v>579837.24</v>
      </c>
      <c r="E203" s="9">
        <v>157957.69</v>
      </c>
      <c r="F203" s="9">
        <v>28004</v>
      </c>
      <c r="G203" s="9" t="s">
        <v>4</v>
      </c>
      <c r="H203" s="9">
        <v>449883.55</v>
      </c>
      <c r="I203" s="10"/>
    </row>
    <row r="204" spans="1:9">
      <c r="A204" s="127"/>
      <c r="B204" s="10" t="s">
        <v>416</v>
      </c>
      <c r="C204" s="9" t="s">
        <v>4</v>
      </c>
      <c r="D204" s="9">
        <v>579837.24</v>
      </c>
      <c r="E204" s="9">
        <v>157957.69</v>
      </c>
      <c r="F204" s="9">
        <v>28004</v>
      </c>
      <c r="G204" s="9" t="s">
        <v>4</v>
      </c>
      <c r="H204" s="9">
        <v>449883.55</v>
      </c>
      <c r="I204" s="10"/>
    </row>
    <row r="205" spans="1:9">
      <c r="A205" s="126"/>
      <c r="B205" s="5" t="s">
        <v>579</v>
      </c>
      <c r="C205" s="4" t="s">
        <v>4</v>
      </c>
      <c r="D205" s="4">
        <v>7320</v>
      </c>
      <c r="E205" s="4">
        <v>7320</v>
      </c>
      <c r="F205" s="4">
        <v>0</v>
      </c>
      <c r="G205" s="4" t="s">
        <v>4</v>
      </c>
      <c r="H205" s="4">
        <v>0</v>
      </c>
      <c r="I205" s="5"/>
    </row>
    <row r="206" spans="1:9">
      <c r="A206" s="126"/>
      <c r="B206" s="5" t="s">
        <v>432</v>
      </c>
      <c r="C206" s="4" t="s">
        <v>4</v>
      </c>
      <c r="D206" s="4">
        <v>4170.24</v>
      </c>
      <c r="E206" s="4">
        <v>0</v>
      </c>
      <c r="F206" s="4">
        <v>0</v>
      </c>
      <c r="G206" s="4" t="s">
        <v>4</v>
      </c>
      <c r="H206" s="4">
        <v>4170.24</v>
      </c>
      <c r="I206" s="5"/>
    </row>
    <row r="207" spans="1:9">
      <c r="A207" s="126"/>
      <c r="B207" s="5" t="s">
        <v>580</v>
      </c>
      <c r="C207" s="4" t="s">
        <v>4</v>
      </c>
      <c r="D207" s="4">
        <v>1890</v>
      </c>
      <c r="E207" s="4">
        <v>1890</v>
      </c>
      <c r="F207" s="4">
        <v>0</v>
      </c>
      <c r="G207" s="4" t="s">
        <v>4</v>
      </c>
      <c r="H207" s="4">
        <v>0</v>
      </c>
      <c r="I207" s="5"/>
    </row>
    <row r="208" spans="1:9">
      <c r="A208" s="126"/>
      <c r="B208" s="5" t="s">
        <v>421</v>
      </c>
      <c r="C208" s="4" t="s">
        <v>4</v>
      </c>
      <c r="D208" s="4">
        <v>5400</v>
      </c>
      <c r="E208" s="4">
        <v>0</v>
      </c>
      <c r="F208" s="4">
        <v>0</v>
      </c>
      <c r="G208" s="4" t="s">
        <v>4</v>
      </c>
      <c r="H208" s="4">
        <v>5400</v>
      </c>
      <c r="I208" s="5"/>
    </row>
    <row r="209" spans="1:9">
      <c r="A209" s="126"/>
      <c r="B209" s="5" t="s">
        <v>422</v>
      </c>
      <c r="C209" s="4" t="s">
        <v>4</v>
      </c>
      <c r="D209" s="4">
        <v>7380</v>
      </c>
      <c r="E209" s="4">
        <v>0</v>
      </c>
      <c r="F209" s="4">
        <v>0</v>
      </c>
      <c r="G209" s="4" t="s">
        <v>4</v>
      </c>
      <c r="H209" s="4">
        <v>7380</v>
      </c>
      <c r="I209" s="5"/>
    </row>
    <row r="210" spans="1:9">
      <c r="A210" s="126"/>
      <c r="B210" s="5" t="s">
        <v>559</v>
      </c>
      <c r="C210" s="4" t="s">
        <v>4</v>
      </c>
      <c r="D210" s="4">
        <v>1200</v>
      </c>
      <c r="E210" s="4">
        <v>0</v>
      </c>
      <c r="F210" s="4">
        <v>0</v>
      </c>
      <c r="G210" s="4" t="s">
        <v>4</v>
      </c>
      <c r="H210" s="4">
        <v>1200</v>
      </c>
      <c r="I210" s="5"/>
    </row>
    <row r="211" spans="1:9">
      <c r="A211" s="126"/>
      <c r="B211" s="5" t="s">
        <v>581</v>
      </c>
      <c r="C211" s="4" t="s">
        <v>4</v>
      </c>
      <c r="D211" s="4">
        <v>2640</v>
      </c>
      <c r="E211" s="4">
        <v>2640</v>
      </c>
      <c r="F211" s="4">
        <v>0</v>
      </c>
      <c r="G211" s="4" t="s">
        <v>4</v>
      </c>
      <c r="H211" s="4">
        <v>0</v>
      </c>
      <c r="I211" s="5"/>
    </row>
    <row r="212" spans="1:9">
      <c r="A212" s="126"/>
      <c r="B212" s="5" t="s">
        <v>543</v>
      </c>
      <c r="C212" s="4" t="s">
        <v>4</v>
      </c>
      <c r="D212" s="4">
        <v>6480</v>
      </c>
      <c r="E212" s="4">
        <v>0</v>
      </c>
      <c r="F212" s="4">
        <v>0</v>
      </c>
      <c r="G212" s="4" t="s">
        <v>4</v>
      </c>
      <c r="H212" s="4">
        <v>6480</v>
      </c>
      <c r="I212" s="5"/>
    </row>
    <row r="213" spans="1:9">
      <c r="A213" s="126"/>
      <c r="B213" s="5" t="s">
        <v>582</v>
      </c>
      <c r="C213" s="4" t="s">
        <v>4</v>
      </c>
      <c r="D213" s="4">
        <v>7262.5</v>
      </c>
      <c r="E213" s="4">
        <v>7262.5</v>
      </c>
      <c r="F213" s="4">
        <v>0</v>
      </c>
      <c r="G213" s="4" t="s">
        <v>4</v>
      </c>
      <c r="H213" s="4">
        <v>0</v>
      </c>
      <c r="I213" s="5"/>
    </row>
    <row r="214" spans="1:9">
      <c r="A214" s="126"/>
      <c r="B214" s="5" t="s">
        <v>583</v>
      </c>
      <c r="C214" s="4" t="s">
        <v>4</v>
      </c>
      <c r="D214" s="4">
        <v>9600</v>
      </c>
      <c r="E214" s="4">
        <v>9600</v>
      </c>
      <c r="F214" s="4">
        <v>0</v>
      </c>
      <c r="G214" s="4" t="s">
        <v>4</v>
      </c>
      <c r="H214" s="4">
        <v>0</v>
      </c>
      <c r="I214" s="5"/>
    </row>
    <row r="215" spans="1:9">
      <c r="A215" s="126"/>
      <c r="B215" s="5" t="s">
        <v>424</v>
      </c>
      <c r="C215" s="4" t="s">
        <v>4</v>
      </c>
      <c r="D215" s="4">
        <v>11142.85</v>
      </c>
      <c r="E215" s="4">
        <v>0</v>
      </c>
      <c r="F215" s="4">
        <v>0</v>
      </c>
      <c r="G215" s="4" t="s">
        <v>4</v>
      </c>
      <c r="H215" s="4">
        <v>11142.85</v>
      </c>
      <c r="I215" s="5"/>
    </row>
    <row r="216" spans="1:9">
      <c r="A216" s="126"/>
      <c r="B216" s="5" t="s">
        <v>430</v>
      </c>
      <c r="C216" s="4" t="s">
        <v>4</v>
      </c>
      <c r="D216" s="4">
        <v>6120</v>
      </c>
      <c r="E216" s="4">
        <v>0</v>
      </c>
      <c r="F216" s="4">
        <v>3000</v>
      </c>
      <c r="G216" s="4" t="s">
        <v>4</v>
      </c>
      <c r="H216" s="4">
        <v>9120</v>
      </c>
      <c r="I216" s="5"/>
    </row>
    <row r="217" spans="1:9">
      <c r="A217" s="126"/>
      <c r="B217" s="5" t="s">
        <v>584</v>
      </c>
      <c r="C217" s="4" t="s">
        <v>4</v>
      </c>
      <c r="D217" s="4">
        <v>1200</v>
      </c>
      <c r="E217" s="4">
        <v>1200</v>
      </c>
      <c r="F217" s="4">
        <v>0</v>
      </c>
      <c r="G217" s="4" t="s">
        <v>4</v>
      </c>
      <c r="H217" s="4">
        <v>0</v>
      </c>
      <c r="I217" s="5"/>
    </row>
    <row r="218" spans="1:9">
      <c r="A218" s="126"/>
      <c r="B218" s="5" t="s">
        <v>425</v>
      </c>
      <c r="C218" s="4" t="s">
        <v>4</v>
      </c>
      <c r="D218" s="4">
        <v>12023.39</v>
      </c>
      <c r="E218" s="4">
        <v>0</v>
      </c>
      <c r="F218" s="4">
        <v>0</v>
      </c>
      <c r="G218" s="4" t="s">
        <v>4</v>
      </c>
      <c r="H218" s="4">
        <v>12023.39</v>
      </c>
      <c r="I218" s="5"/>
    </row>
    <row r="219" spans="1:9">
      <c r="A219" s="126"/>
      <c r="B219" s="5" t="s">
        <v>103</v>
      </c>
      <c r="C219" s="4" t="s">
        <v>4</v>
      </c>
      <c r="D219" s="4">
        <v>2058</v>
      </c>
      <c r="E219" s="4">
        <v>2058</v>
      </c>
      <c r="F219" s="4">
        <v>0</v>
      </c>
      <c r="G219" s="4" t="s">
        <v>4</v>
      </c>
      <c r="H219" s="4">
        <v>0</v>
      </c>
      <c r="I219" s="5"/>
    </row>
    <row r="220" spans="1:9">
      <c r="A220" s="126"/>
      <c r="B220" s="5" t="s">
        <v>427</v>
      </c>
      <c r="C220" s="4" t="s">
        <v>4</v>
      </c>
      <c r="D220" s="4">
        <v>3600</v>
      </c>
      <c r="E220" s="4">
        <v>0</v>
      </c>
      <c r="F220" s="4">
        <v>0</v>
      </c>
      <c r="G220" s="4" t="s">
        <v>4</v>
      </c>
      <c r="H220" s="4">
        <v>3600</v>
      </c>
      <c r="I220" s="5"/>
    </row>
    <row r="221" spans="1:9">
      <c r="A221" s="126"/>
      <c r="B221" s="5" t="s">
        <v>429</v>
      </c>
      <c r="C221" s="4" t="s">
        <v>4</v>
      </c>
      <c r="D221" s="4">
        <v>1800</v>
      </c>
      <c r="E221" s="4">
        <v>0</v>
      </c>
      <c r="F221" s="4">
        <v>0</v>
      </c>
      <c r="G221" s="4" t="s">
        <v>4</v>
      </c>
      <c r="H221" s="4">
        <v>1800</v>
      </c>
      <c r="I221" s="5"/>
    </row>
    <row r="222" spans="1:9">
      <c r="A222" s="126"/>
      <c r="B222" s="5" t="s">
        <v>563</v>
      </c>
      <c r="C222" s="4" t="s">
        <v>4</v>
      </c>
      <c r="D222" s="4">
        <v>4800</v>
      </c>
      <c r="E222" s="4">
        <v>0</v>
      </c>
      <c r="F222" s="4">
        <v>3000</v>
      </c>
      <c r="G222" s="4" t="s">
        <v>4</v>
      </c>
      <c r="H222" s="4">
        <v>7800</v>
      </c>
      <c r="I222" s="5"/>
    </row>
    <row r="223" spans="1:9">
      <c r="A223" s="126"/>
      <c r="B223" s="5" t="s">
        <v>585</v>
      </c>
      <c r="C223" s="4" t="s">
        <v>4</v>
      </c>
      <c r="D223" s="4">
        <v>1200</v>
      </c>
      <c r="E223" s="4">
        <v>1200</v>
      </c>
      <c r="F223" s="4">
        <v>0</v>
      </c>
      <c r="G223" s="4" t="s">
        <v>4</v>
      </c>
      <c r="H223" s="4">
        <v>0</v>
      </c>
      <c r="I223" s="5"/>
    </row>
    <row r="224" spans="1:9">
      <c r="A224" s="126"/>
      <c r="B224" s="5" t="s">
        <v>586</v>
      </c>
      <c r="C224" s="4" t="s">
        <v>4</v>
      </c>
      <c r="D224" s="4">
        <v>600</v>
      </c>
      <c r="E224" s="4">
        <v>600</v>
      </c>
      <c r="F224" s="4">
        <v>0</v>
      </c>
      <c r="G224" s="4" t="s">
        <v>4</v>
      </c>
      <c r="H224" s="4">
        <v>0</v>
      </c>
      <c r="I224" s="5"/>
    </row>
    <row r="225" spans="1:9">
      <c r="A225" s="126"/>
      <c r="B225" s="5" t="s">
        <v>587</v>
      </c>
      <c r="C225" s="4" t="s">
        <v>4</v>
      </c>
      <c r="D225" s="4">
        <v>1200</v>
      </c>
      <c r="E225" s="4">
        <v>1200</v>
      </c>
      <c r="F225" s="4">
        <v>0</v>
      </c>
      <c r="G225" s="4" t="s">
        <v>4</v>
      </c>
      <c r="H225" s="4">
        <v>0</v>
      </c>
      <c r="I225" s="5"/>
    </row>
    <row r="226" spans="1:9">
      <c r="A226" s="126"/>
      <c r="B226" s="5" t="s">
        <v>588</v>
      </c>
      <c r="C226" s="4" t="s">
        <v>4</v>
      </c>
      <c r="D226" s="4">
        <v>696</v>
      </c>
      <c r="E226" s="4">
        <v>0</v>
      </c>
      <c r="F226" s="4">
        <v>0</v>
      </c>
      <c r="G226" s="4" t="s">
        <v>4</v>
      </c>
      <c r="H226" s="4">
        <v>696</v>
      </c>
      <c r="I226" s="5"/>
    </row>
    <row r="227" spans="1:9">
      <c r="A227" s="126"/>
      <c r="B227" s="5" t="s">
        <v>124</v>
      </c>
      <c r="C227" s="4" t="s">
        <v>4</v>
      </c>
      <c r="D227" s="4">
        <v>8160</v>
      </c>
      <c r="E227" s="4">
        <v>0</v>
      </c>
      <c r="F227" s="4">
        <v>1200</v>
      </c>
      <c r="G227" s="4" t="s">
        <v>4</v>
      </c>
      <c r="H227" s="4">
        <v>9360</v>
      </c>
      <c r="I227" s="5"/>
    </row>
    <row r="228" spans="1:9">
      <c r="A228" s="126"/>
      <c r="B228" s="5" t="s">
        <v>435</v>
      </c>
      <c r="C228" s="4" t="s">
        <v>4</v>
      </c>
      <c r="D228" s="4">
        <v>15420</v>
      </c>
      <c r="E228" s="4">
        <v>0</v>
      </c>
      <c r="F228" s="4">
        <v>0</v>
      </c>
      <c r="G228" s="4" t="s">
        <v>4</v>
      </c>
      <c r="H228" s="4">
        <v>15420</v>
      </c>
      <c r="I228" s="5"/>
    </row>
    <row r="229" spans="1:9" ht="15.75" thickBot="1">
      <c r="A229" s="126"/>
      <c r="B229" s="5"/>
      <c r="C229" s="4"/>
      <c r="D229" s="4"/>
      <c r="E229" s="4"/>
      <c r="F229" s="4"/>
      <c r="G229" s="4"/>
      <c r="H229" s="4"/>
      <c r="I229" s="5"/>
    </row>
    <row r="230" spans="1:9">
      <c r="A230" s="129"/>
      <c r="B230" s="130" t="s">
        <v>79</v>
      </c>
      <c r="C230" s="131" t="s">
        <v>80</v>
      </c>
      <c r="D230" s="131" t="s">
        <v>81</v>
      </c>
      <c r="E230" s="131"/>
      <c r="F230" s="131"/>
      <c r="G230" s="131" t="s">
        <v>80</v>
      </c>
      <c r="H230" s="131" t="s">
        <v>82</v>
      </c>
      <c r="I230" s="132"/>
    </row>
    <row r="231" spans="1:9" ht="15.75" thickBot="1">
      <c r="A231" s="129"/>
      <c r="B231" s="133"/>
      <c r="C231" s="134" t="s">
        <v>83</v>
      </c>
      <c r="D231" s="134" t="s">
        <v>84</v>
      </c>
      <c r="E231" s="134" t="s">
        <v>85</v>
      </c>
      <c r="F231" s="134" t="s">
        <v>86</v>
      </c>
      <c r="G231" s="134" t="s">
        <v>83</v>
      </c>
      <c r="H231" s="134" t="s">
        <v>84</v>
      </c>
      <c r="I231" s="132"/>
    </row>
    <row r="232" spans="1:9">
      <c r="A232" s="126"/>
      <c r="B232" s="5" t="s">
        <v>436</v>
      </c>
      <c r="C232" s="4" t="s">
        <v>4</v>
      </c>
      <c r="D232" s="4">
        <v>5520</v>
      </c>
      <c r="E232" s="4">
        <v>0</v>
      </c>
      <c r="F232" s="4">
        <v>0</v>
      </c>
      <c r="G232" s="4" t="s">
        <v>4</v>
      </c>
      <c r="H232" s="4">
        <v>5520</v>
      </c>
      <c r="I232" s="5"/>
    </row>
    <row r="233" spans="1:9">
      <c r="A233" s="126"/>
      <c r="B233" s="5" t="s">
        <v>437</v>
      </c>
      <c r="C233" s="4" t="s">
        <v>4</v>
      </c>
      <c r="D233" s="4">
        <v>2220</v>
      </c>
      <c r="E233" s="4">
        <v>2220</v>
      </c>
      <c r="F233" s="4">
        <v>0</v>
      </c>
      <c r="G233" s="4" t="s">
        <v>4</v>
      </c>
      <c r="H233" s="4">
        <v>0</v>
      </c>
      <c r="I233" s="5"/>
    </row>
    <row r="234" spans="1:9">
      <c r="A234" s="126"/>
      <c r="B234" s="5" t="s">
        <v>129</v>
      </c>
      <c r="C234" s="4" t="s">
        <v>4</v>
      </c>
      <c r="D234" s="4">
        <v>960</v>
      </c>
      <c r="E234" s="4">
        <v>960</v>
      </c>
      <c r="F234" s="4">
        <v>0</v>
      </c>
      <c r="G234" s="4" t="s">
        <v>4</v>
      </c>
      <c r="H234" s="4">
        <v>0</v>
      </c>
      <c r="I234" s="5"/>
    </row>
    <row r="235" spans="1:9">
      <c r="A235" s="126"/>
      <c r="B235" s="5" t="s">
        <v>438</v>
      </c>
      <c r="C235" s="4" t="s">
        <v>4</v>
      </c>
      <c r="D235" s="4">
        <v>1740</v>
      </c>
      <c r="E235" s="4">
        <v>0</v>
      </c>
      <c r="F235" s="4">
        <v>0</v>
      </c>
      <c r="G235" s="4" t="s">
        <v>4</v>
      </c>
      <c r="H235" s="4">
        <v>1740</v>
      </c>
      <c r="I235" s="5"/>
    </row>
    <row r="236" spans="1:9">
      <c r="A236" s="126"/>
      <c r="B236" s="5" t="s">
        <v>439</v>
      </c>
      <c r="C236" s="4" t="s">
        <v>4</v>
      </c>
      <c r="D236" s="4">
        <v>9240</v>
      </c>
      <c r="E236" s="4">
        <v>0</v>
      </c>
      <c r="F236" s="4">
        <v>1800</v>
      </c>
      <c r="G236" s="4" t="s">
        <v>4</v>
      </c>
      <c r="H236" s="4">
        <v>11040</v>
      </c>
      <c r="I236" s="5"/>
    </row>
    <row r="237" spans="1:9">
      <c r="A237" s="126"/>
      <c r="B237" s="5" t="s">
        <v>433</v>
      </c>
      <c r="C237" s="4" t="s">
        <v>4</v>
      </c>
      <c r="D237" s="4">
        <v>6528</v>
      </c>
      <c r="E237" s="4">
        <v>0</v>
      </c>
      <c r="F237" s="4">
        <v>3000</v>
      </c>
      <c r="G237" s="4" t="s">
        <v>4</v>
      </c>
      <c r="H237" s="4">
        <v>9528</v>
      </c>
      <c r="I237" s="5"/>
    </row>
    <row r="238" spans="1:9">
      <c r="A238" s="126"/>
      <c r="B238" s="5" t="s">
        <v>423</v>
      </c>
      <c r="C238" s="4" t="s">
        <v>4</v>
      </c>
      <c r="D238" s="4">
        <v>2160</v>
      </c>
      <c r="E238" s="4">
        <v>0</v>
      </c>
      <c r="F238" s="4">
        <v>0</v>
      </c>
      <c r="G238" s="4" t="s">
        <v>4</v>
      </c>
      <c r="H238" s="4">
        <v>2160</v>
      </c>
      <c r="I238" s="5"/>
    </row>
    <row r="239" spans="1:9">
      <c r="A239" s="126"/>
      <c r="B239" s="5" t="s">
        <v>442</v>
      </c>
      <c r="C239" s="4" t="s">
        <v>4</v>
      </c>
      <c r="D239" s="4">
        <v>1560</v>
      </c>
      <c r="E239" s="4">
        <v>1560</v>
      </c>
      <c r="F239" s="4">
        <v>0</v>
      </c>
      <c r="G239" s="4" t="s">
        <v>4</v>
      </c>
      <c r="H239" s="4">
        <v>0</v>
      </c>
      <c r="I239" s="5"/>
    </row>
    <row r="240" spans="1:9">
      <c r="A240" s="126"/>
      <c r="B240" s="5" t="s">
        <v>444</v>
      </c>
      <c r="C240" s="4" t="s">
        <v>4</v>
      </c>
      <c r="D240" s="4">
        <v>7920</v>
      </c>
      <c r="E240" s="4">
        <v>0</v>
      </c>
      <c r="F240" s="4">
        <v>0</v>
      </c>
      <c r="G240" s="4" t="s">
        <v>4</v>
      </c>
      <c r="H240" s="4">
        <v>7920</v>
      </c>
      <c r="I240" s="5"/>
    </row>
    <row r="241" spans="1:9">
      <c r="A241" s="126"/>
      <c r="B241" s="5" t="s">
        <v>132</v>
      </c>
      <c r="C241" s="4" t="s">
        <v>4</v>
      </c>
      <c r="D241" s="4">
        <v>870</v>
      </c>
      <c r="E241" s="4">
        <v>870</v>
      </c>
      <c r="F241" s="4">
        <v>0</v>
      </c>
      <c r="G241" s="4" t="s">
        <v>4</v>
      </c>
      <c r="H241" s="4">
        <v>0</v>
      </c>
      <c r="I241" s="5"/>
    </row>
    <row r="242" spans="1:9">
      <c r="A242" s="126"/>
      <c r="B242" s="5" t="s">
        <v>445</v>
      </c>
      <c r="C242" s="4" t="s">
        <v>4</v>
      </c>
      <c r="D242" s="4">
        <v>2640</v>
      </c>
      <c r="E242" s="4">
        <v>0</v>
      </c>
      <c r="F242" s="4">
        <v>600</v>
      </c>
      <c r="G242" s="4" t="s">
        <v>4</v>
      </c>
      <c r="H242" s="4">
        <v>3240</v>
      </c>
      <c r="I242" s="5"/>
    </row>
    <row r="243" spans="1:9">
      <c r="A243" s="126"/>
      <c r="B243" s="5" t="s">
        <v>589</v>
      </c>
      <c r="C243" s="4" t="s">
        <v>4</v>
      </c>
      <c r="D243" s="4">
        <v>120</v>
      </c>
      <c r="E243" s="4">
        <v>120</v>
      </c>
      <c r="F243" s="4">
        <v>0</v>
      </c>
      <c r="G243" s="4" t="s">
        <v>4</v>
      </c>
      <c r="H243" s="4">
        <v>0</v>
      </c>
      <c r="I243" s="5"/>
    </row>
    <row r="244" spans="1:9">
      <c r="A244" s="126"/>
      <c r="B244" s="5" t="s">
        <v>441</v>
      </c>
      <c r="C244" s="4" t="s">
        <v>4</v>
      </c>
      <c r="D244" s="4">
        <v>900</v>
      </c>
      <c r="E244" s="4">
        <v>0</v>
      </c>
      <c r="F244" s="4">
        <v>0</v>
      </c>
      <c r="G244" s="4" t="s">
        <v>4</v>
      </c>
      <c r="H244" s="4">
        <v>900</v>
      </c>
      <c r="I244" s="5"/>
    </row>
    <row r="245" spans="1:9">
      <c r="A245" s="126"/>
      <c r="B245" s="5" t="s">
        <v>446</v>
      </c>
      <c r="C245" s="4" t="s">
        <v>4</v>
      </c>
      <c r="D245" s="4">
        <v>4044.6</v>
      </c>
      <c r="E245" s="4">
        <v>0</v>
      </c>
      <c r="F245" s="4">
        <v>0</v>
      </c>
      <c r="G245" s="4" t="s">
        <v>4</v>
      </c>
      <c r="H245" s="4">
        <v>4044.6</v>
      </c>
      <c r="I245" s="5"/>
    </row>
    <row r="246" spans="1:9">
      <c r="A246" s="126"/>
      <c r="B246" s="5" t="s">
        <v>113</v>
      </c>
      <c r="C246" s="4" t="s">
        <v>4</v>
      </c>
      <c r="D246" s="4">
        <v>-1680</v>
      </c>
      <c r="E246" s="4">
        <v>0</v>
      </c>
      <c r="F246" s="4">
        <v>0</v>
      </c>
      <c r="G246" s="4" t="s">
        <v>4</v>
      </c>
      <c r="H246" s="4">
        <v>-1680</v>
      </c>
      <c r="I246" s="5"/>
    </row>
    <row r="247" spans="1:9">
      <c r="A247" s="126"/>
      <c r="B247" s="5" t="s">
        <v>590</v>
      </c>
      <c r="C247" s="4" t="s">
        <v>4</v>
      </c>
      <c r="D247" s="4">
        <v>3000</v>
      </c>
      <c r="E247" s="4">
        <v>0</v>
      </c>
      <c r="F247" s="4">
        <v>0</v>
      </c>
      <c r="G247" s="4" t="s">
        <v>4</v>
      </c>
      <c r="H247" s="4">
        <v>3000</v>
      </c>
      <c r="I247" s="5"/>
    </row>
    <row r="248" spans="1:9">
      <c r="A248" s="126"/>
      <c r="B248" s="5" t="s">
        <v>447</v>
      </c>
      <c r="C248" s="4" t="s">
        <v>4</v>
      </c>
      <c r="D248" s="4">
        <v>243</v>
      </c>
      <c r="E248" s="4">
        <v>0</v>
      </c>
      <c r="F248" s="4">
        <v>0</v>
      </c>
      <c r="G248" s="4" t="s">
        <v>4</v>
      </c>
      <c r="H248" s="4">
        <v>243</v>
      </c>
      <c r="I248" s="5"/>
    </row>
    <row r="249" spans="1:9">
      <c r="A249" s="126"/>
      <c r="B249" s="5" t="s">
        <v>448</v>
      </c>
      <c r="C249" s="4" t="s">
        <v>4</v>
      </c>
      <c r="D249" s="4">
        <v>2400</v>
      </c>
      <c r="E249" s="4">
        <v>0</v>
      </c>
      <c r="F249" s="4">
        <v>0</v>
      </c>
      <c r="G249" s="4" t="s">
        <v>4</v>
      </c>
      <c r="H249" s="4">
        <v>2400</v>
      </c>
      <c r="I249" s="5"/>
    </row>
    <row r="250" spans="1:9">
      <c r="A250" s="126"/>
      <c r="B250" s="5" t="s">
        <v>449</v>
      </c>
      <c r="C250" s="4" t="s">
        <v>4</v>
      </c>
      <c r="D250" s="4">
        <v>1620</v>
      </c>
      <c r="E250" s="4">
        <v>0</v>
      </c>
      <c r="F250" s="4">
        <v>0</v>
      </c>
      <c r="G250" s="4" t="s">
        <v>4</v>
      </c>
      <c r="H250" s="4">
        <v>1620</v>
      </c>
      <c r="I250" s="5"/>
    </row>
    <row r="251" spans="1:9">
      <c r="A251" s="126"/>
      <c r="B251" s="5" t="s">
        <v>136</v>
      </c>
      <c r="C251" s="4" t="s">
        <v>4</v>
      </c>
      <c r="D251" s="4">
        <v>0</v>
      </c>
      <c r="E251" s="4">
        <v>0</v>
      </c>
      <c r="F251" s="4">
        <v>0</v>
      </c>
      <c r="G251" s="4" t="s">
        <v>4</v>
      </c>
      <c r="H251" s="4">
        <v>0</v>
      </c>
      <c r="I251" s="5"/>
    </row>
    <row r="252" spans="1:9">
      <c r="A252" s="126"/>
      <c r="B252" s="5" t="s">
        <v>591</v>
      </c>
      <c r="C252" s="4" t="s">
        <v>4</v>
      </c>
      <c r="D252" s="4">
        <v>2400</v>
      </c>
      <c r="E252" s="4">
        <v>2400</v>
      </c>
      <c r="F252" s="4">
        <v>0</v>
      </c>
      <c r="G252" s="4" t="s">
        <v>4</v>
      </c>
      <c r="H252" s="4">
        <v>0</v>
      </c>
      <c r="I252" s="5"/>
    </row>
    <row r="253" spans="1:9">
      <c r="A253" s="126"/>
      <c r="B253" s="5" t="s">
        <v>592</v>
      </c>
      <c r="C253" s="4" t="s">
        <v>4</v>
      </c>
      <c r="D253" s="4">
        <v>960</v>
      </c>
      <c r="E253" s="4">
        <v>960</v>
      </c>
      <c r="F253" s="4">
        <v>0</v>
      </c>
      <c r="G253" s="4" t="s">
        <v>4</v>
      </c>
      <c r="H253" s="4">
        <v>0</v>
      </c>
      <c r="I253" s="5"/>
    </row>
    <row r="254" spans="1:9">
      <c r="A254" s="126"/>
      <c r="B254" s="5" t="s">
        <v>593</v>
      </c>
      <c r="C254" s="4" t="s">
        <v>4</v>
      </c>
      <c r="D254" s="4">
        <v>420</v>
      </c>
      <c r="E254" s="4">
        <v>420</v>
      </c>
      <c r="F254" s="4">
        <v>0</v>
      </c>
      <c r="G254" s="4" t="s">
        <v>4</v>
      </c>
      <c r="H254" s="4">
        <v>0</v>
      </c>
      <c r="I254" s="5"/>
    </row>
    <row r="255" spans="1:9">
      <c r="A255" s="126"/>
      <c r="B255" s="5" t="s">
        <v>594</v>
      </c>
      <c r="C255" s="4" t="s">
        <v>4</v>
      </c>
      <c r="D255" s="4">
        <v>700</v>
      </c>
      <c r="E255" s="4">
        <v>700</v>
      </c>
      <c r="F255" s="4">
        <v>0</v>
      </c>
      <c r="G255" s="4" t="s">
        <v>4</v>
      </c>
      <c r="H255" s="4">
        <v>0</v>
      </c>
      <c r="I255" s="5"/>
    </row>
    <row r="256" spans="1:9">
      <c r="A256" s="126"/>
      <c r="B256" s="5" t="s">
        <v>450</v>
      </c>
      <c r="C256" s="4" t="s">
        <v>4</v>
      </c>
      <c r="D256" s="4">
        <v>1080</v>
      </c>
      <c r="E256" s="4">
        <v>1080</v>
      </c>
      <c r="F256" s="4">
        <v>0</v>
      </c>
      <c r="G256" s="4" t="s">
        <v>4</v>
      </c>
      <c r="H256" s="4">
        <v>0</v>
      </c>
      <c r="I256" s="5"/>
    </row>
    <row r="257" spans="1:9">
      <c r="A257" s="126"/>
      <c r="B257" s="5" t="s">
        <v>595</v>
      </c>
      <c r="C257" s="4" t="s">
        <v>4</v>
      </c>
      <c r="D257" s="4">
        <v>700</v>
      </c>
      <c r="E257" s="4">
        <v>700</v>
      </c>
      <c r="F257" s="4">
        <v>0</v>
      </c>
      <c r="G257" s="4" t="s">
        <v>4</v>
      </c>
      <c r="H257" s="4">
        <v>0</v>
      </c>
      <c r="I257" s="5"/>
    </row>
    <row r="258" spans="1:9">
      <c r="A258" s="126"/>
      <c r="B258" s="5" t="s">
        <v>451</v>
      </c>
      <c r="C258" s="4" t="s">
        <v>4</v>
      </c>
      <c r="D258" s="4">
        <v>7440</v>
      </c>
      <c r="E258" s="4">
        <v>0</v>
      </c>
      <c r="F258" s="4">
        <v>0</v>
      </c>
      <c r="G258" s="4" t="s">
        <v>4</v>
      </c>
      <c r="H258" s="4">
        <v>7440</v>
      </c>
      <c r="I258" s="5"/>
    </row>
    <row r="259" spans="1:9">
      <c r="A259" s="126"/>
      <c r="B259" s="5" t="s">
        <v>596</v>
      </c>
      <c r="C259" s="4" t="s">
        <v>4</v>
      </c>
      <c r="D259" s="4">
        <v>240</v>
      </c>
      <c r="E259" s="4">
        <v>240</v>
      </c>
      <c r="F259" s="4">
        <v>0</v>
      </c>
      <c r="G259" s="4" t="s">
        <v>4</v>
      </c>
      <c r="H259" s="4">
        <v>0</v>
      </c>
      <c r="I259" s="5"/>
    </row>
    <row r="260" spans="1:9">
      <c r="A260" s="126"/>
      <c r="B260" s="5" t="s">
        <v>597</v>
      </c>
      <c r="C260" s="4" t="s">
        <v>4</v>
      </c>
      <c r="D260" s="4">
        <v>600</v>
      </c>
      <c r="E260" s="4">
        <v>600</v>
      </c>
      <c r="F260" s="4">
        <v>0</v>
      </c>
      <c r="G260" s="4" t="s">
        <v>4</v>
      </c>
      <c r="H260" s="4">
        <v>0</v>
      </c>
      <c r="I260" s="5"/>
    </row>
    <row r="261" spans="1:9">
      <c r="A261" s="126"/>
      <c r="B261" s="5" t="s">
        <v>452</v>
      </c>
      <c r="C261" s="4" t="s">
        <v>4</v>
      </c>
      <c r="D261" s="4">
        <v>2400</v>
      </c>
      <c r="E261" s="4">
        <v>0</v>
      </c>
      <c r="F261" s="4">
        <v>0</v>
      </c>
      <c r="G261" s="4" t="s">
        <v>4</v>
      </c>
      <c r="H261" s="4">
        <v>2400</v>
      </c>
      <c r="I261" s="5"/>
    </row>
    <row r="262" spans="1:9">
      <c r="A262" s="126"/>
      <c r="B262" s="5" t="s">
        <v>453</v>
      </c>
      <c r="C262" s="4" t="s">
        <v>4</v>
      </c>
      <c r="D262" s="4">
        <v>4380</v>
      </c>
      <c r="E262" s="4">
        <v>0</v>
      </c>
      <c r="F262" s="4">
        <v>0</v>
      </c>
      <c r="G262" s="4" t="s">
        <v>4</v>
      </c>
      <c r="H262" s="4">
        <v>4380</v>
      </c>
      <c r="I262" s="5"/>
    </row>
    <row r="263" spans="1:9">
      <c r="A263" s="126"/>
      <c r="B263" s="5" t="s">
        <v>598</v>
      </c>
      <c r="C263" s="4" t="s">
        <v>4</v>
      </c>
      <c r="D263" s="4">
        <v>2392.23</v>
      </c>
      <c r="E263" s="4">
        <v>2392.23</v>
      </c>
      <c r="F263" s="4">
        <v>0</v>
      </c>
      <c r="G263" s="4" t="s">
        <v>4</v>
      </c>
      <c r="H263" s="4">
        <v>0</v>
      </c>
      <c r="I263" s="5"/>
    </row>
    <row r="264" spans="1:9" ht="15.75" thickBot="1">
      <c r="A264" s="126"/>
      <c r="B264" s="5"/>
      <c r="C264" s="4"/>
      <c r="D264" s="4"/>
      <c r="E264" s="4"/>
      <c r="F264" s="4"/>
      <c r="G264" s="4"/>
      <c r="H264" s="4"/>
      <c r="I264" s="5"/>
    </row>
    <row r="265" spans="1:9">
      <c r="A265" s="129"/>
      <c r="B265" s="130" t="s">
        <v>79</v>
      </c>
      <c r="C265" s="131" t="s">
        <v>80</v>
      </c>
      <c r="D265" s="131" t="s">
        <v>81</v>
      </c>
      <c r="E265" s="131"/>
      <c r="F265" s="131"/>
      <c r="G265" s="131" t="s">
        <v>80</v>
      </c>
      <c r="H265" s="131" t="s">
        <v>82</v>
      </c>
      <c r="I265" s="132"/>
    </row>
    <row r="266" spans="1:9" ht="15.75" thickBot="1">
      <c r="A266" s="129"/>
      <c r="B266" s="133"/>
      <c r="C266" s="134" t="s">
        <v>83</v>
      </c>
      <c r="D266" s="134" t="s">
        <v>84</v>
      </c>
      <c r="E266" s="134" t="s">
        <v>85</v>
      </c>
      <c r="F266" s="134" t="s">
        <v>86</v>
      </c>
      <c r="G266" s="134" t="s">
        <v>83</v>
      </c>
      <c r="H266" s="134" t="s">
        <v>84</v>
      </c>
      <c r="I266" s="132"/>
    </row>
    <row r="267" spans="1:9">
      <c r="A267" s="126"/>
      <c r="B267" s="5" t="s">
        <v>599</v>
      </c>
      <c r="C267" s="4" t="s">
        <v>4</v>
      </c>
      <c r="D267" s="4">
        <v>600</v>
      </c>
      <c r="E267" s="4">
        <v>600</v>
      </c>
      <c r="F267" s="4">
        <v>0</v>
      </c>
      <c r="G267" s="4" t="s">
        <v>4</v>
      </c>
      <c r="H267" s="4">
        <v>0</v>
      </c>
      <c r="I267" s="5"/>
    </row>
    <row r="268" spans="1:9">
      <c r="A268" s="126"/>
      <c r="B268" s="5" t="s">
        <v>454</v>
      </c>
      <c r="C268" s="4" t="s">
        <v>4</v>
      </c>
      <c r="D268" s="4">
        <v>1800</v>
      </c>
      <c r="E268" s="4">
        <v>0</v>
      </c>
      <c r="F268" s="4">
        <v>0</v>
      </c>
      <c r="G268" s="4" t="s">
        <v>4</v>
      </c>
      <c r="H268" s="4">
        <v>1800</v>
      </c>
      <c r="I268" s="5"/>
    </row>
    <row r="269" spans="1:9">
      <c r="A269" s="126"/>
      <c r="B269" s="5" t="s">
        <v>455</v>
      </c>
      <c r="C269" s="4" t="s">
        <v>4</v>
      </c>
      <c r="D269" s="4">
        <v>1530</v>
      </c>
      <c r="E269" s="4">
        <v>0</v>
      </c>
      <c r="F269" s="4">
        <v>0</v>
      </c>
      <c r="G269" s="4" t="s">
        <v>4</v>
      </c>
      <c r="H269" s="4">
        <v>1530</v>
      </c>
      <c r="I269" s="5"/>
    </row>
    <row r="270" spans="1:9">
      <c r="A270" s="126"/>
      <c r="B270" s="5" t="s">
        <v>600</v>
      </c>
      <c r="C270" s="4" t="s">
        <v>4</v>
      </c>
      <c r="D270" s="4">
        <v>2670</v>
      </c>
      <c r="E270" s="4">
        <v>2670</v>
      </c>
      <c r="F270" s="4">
        <v>0</v>
      </c>
      <c r="G270" s="4" t="s">
        <v>4</v>
      </c>
      <c r="H270" s="4">
        <v>0</v>
      </c>
      <c r="I270" s="5"/>
    </row>
    <row r="271" spans="1:9">
      <c r="A271" s="126"/>
      <c r="B271" s="5" t="s">
        <v>601</v>
      </c>
      <c r="C271" s="4" t="s">
        <v>4</v>
      </c>
      <c r="D271" s="4">
        <v>2400</v>
      </c>
      <c r="E271" s="4">
        <v>2400</v>
      </c>
      <c r="F271" s="4">
        <v>0</v>
      </c>
      <c r="G271" s="4" t="s">
        <v>4</v>
      </c>
      <c r="H271" s="4">
        <v>0</v>
      </c>
      <c r="I271" s="5"/>
    </row>
    <row r="272" spans="1:9">
      <c r="A272" s="126"/>
      <c r="B272" s="5" t="s">
        <v>602</v>
      </c>
      <c r="C272" s="4" t="s">
        <v>4</v>
      </c>
      <c r="D272" s="4">
        <v>1800</v>
      </c>
      <c r="E272" s="4">
        <v>1800</v>
      </c>
      <c r="F272" s="4">
        <v>0</v>
      </c>
      <c r="G272" s="4" t="s">
        <v>4</v>
      </c>
      <c r="H272" s="4">
        <v>0</v>
      </c>
      <c r="I272" s="5"/>
    </row>
    <row r="273" spans="1:9">
      <c r="A273" s="126"/>
      <c r="B273" s="5" t="s">
        <v>456</v>
      </c>
      <c r="C273" s="4" t="s">
        <v>4</v>
      </c>
      <c r="D273" s="4">
        <v>1350</v>
      </c>
      <c r="E273" s="4">
        <v>0</v>
      </c>
      <c r="F273" s="4">
        <v>0</v>
      </c>
      <c r="G273" s="4" t="s">
        <v>4</v>
      </c>
      <c r="H273" s="4">
        <v>1350</v>
      </c>
      <c r="I273" s="5"/>
    </row>
    <row r="274" spans="1:9">
      <c r="A274" s="126"/>
      <c r="B274" s="5" t="s">
        <v>603</v>
      </c>
      <c r="C274" s="4" t="s">
        <v>4</v>
      </c>
      <c r="D274" s="4">
        <v>180</v>
      </c>
      <c r="E274" s="4">
        <v>180</v>
      </c>
      <c r="F274" s="4">
        <v>0</v>
      </c>
      <c r="G274" s="4" t="s">
        <v>4</v>
      </c>
      <c r="H274" s="4">
        <v>0</v>
      </c>
      <c r="I274" s="5"/>
    </row>
    <row r="275" spans="1:9">
      <c r="A275" s="126"/>
      <c r="B275" s="5" t="s">
        <v>115</v>
      </c>
      <c r="C275" s="4" t="s">
        <v>4</v>
      </c>
      <c r="D275" s="4">
        <v>2004</v>
      </c>
      <c r="E275" s="4">
        <v>0</v>
      </c>
      <c r="F275" s="4">
        <v>0</v>
      </c>
      <c r="G275" s="4" t="s">
        <v>4</v>
      </c>
      <c r="H275" s="4">
        <v>2004</v>
      </c>
      <c r="I275" s="5"/>
    </row>
    <row r="276" spans="1:9">
      <c r="A276" s="126"/>
      <c r="B276" s="5" t="s">
        <v>457</v>
      </c>
      <c r="C276" s="4" t="s">
        <v>4</v>
      </c>
      <c r="D276" s="4">
        <v>1560</v>
      </c>
      <c r="E276" s="4">
        <v>1560</v>
      </c>
      <c r="F276" s="4">
        <v>0</v>
      </c>
      <c r="G276" s="4" t="s">
        <v>4</v>
      </c>
      <c r="H276" s="4">
        <v>0</v>
      </c>
      <c r="I276" s="5"/>
    </row>
    <row r="277" spans="1:9">
      <c r="A277" s="126"/>
      <c r="B277" s="5" t="s">
        <v>604</v>
      </c>
      <c r="C277" s="4" t="s">
        <v>4</v>
      </c>
      <c r="D277" s="4">
        <v>1200</v>
      </c>
      <c r="E277" s="4">
        <v>1200</v>
      </c>
      <c r="F277" s="4">
        <v>0</v>
      </c>
      <c r="G277" s="4" t="s">
        <v>4</v>
      </c>
      <c r="H277" s="4">
        <v>0</v>
      </c>
      <c r="I277" s="5"/>
    </row>
    <row r="278" spans="1:9">
      <c r="A278" s="126"/>
      <c r="B278" s="5" t="s">
        <v>458</v>
      </c>
      <c r="C278" s="4" t="s">
        <v>4</v>
      </c>
      <c r="D278" s="4">
        <v>8880</v>
      </c>
      <c r="E278" s="4">
        <v>0</v>
      </c>
      <c r="F278" s="4">
        <v>0</v>
      </c>
      <c r="G278" s="4" t="s">
        <v>4</v>
      </c>
      <c r="H278" s="4">
        <v>8880</v>
      </c>
      <c r="I278" s="5"/>
    </row>
    <row r="279" spans="1:9">
      <c r="A279" s="126"/>
      <c r="B279" s="5" t="s">
        <v>459</v>
      </c>
      <c r="C279" s="4" t="s">
        <v>4</v>
      </c>
      <c r="D279" s="4">
        <v>950</v>
      </c>
      <c r="E279" s="4">
        <v>0</v>
      </c>
      <c r="F279" s="4">
        <v>0</v>
      </c>
      <c r="G279" s="4" t="s">
        <v>4</v>
      </c>
      <c r="H279" s="4">
        <v>950</v>
      </c>
      <c r="I279" s="5"/>
    </row>
    <row r="280" spans="1:9">
      <c r="A280" s="126"/>
      <c r="B280" s="5" t="s">
        <v>460</v>
      </c>
      <c r="C280" s="4" t="s">
        <v>4</v>
      </c>
      <c r="D280" s="4">
        <v>2100</v>
      </c>
      <c r="E280" s="4">
        <v>2100</v>
      </c>
      <c r="F280" s="4">
        <v>0</v>
      </c>
      <c r="G280" s="4" t="s">
        <v>4</v>
      </c>
      <c r="H280" s="4">
        <v>0</v>
      </c>
      <c r="I280" s="5"/>
    </row>
    <row r="281" spans="1:9">
      <c r="A281" s="126"/>
      <c r="B281" s="5" t="s">
        <v>605</v>
      </c>
      <c r="C281" s="4" t="s">
        <v>4</v>
      </c>
      <c r="D281" s="4">
        <v>6180</v>
      </c>
      <c r="E281" s="4">
        <v>6180</v>
      </c>
      <c r="F281" s="4">
        <v>0</v>
      </c>
      <c r="G281" s="4" t="s">
        <v>4</v>
      </c>
      <c r="H281" s="4">
        <v>0</v>
      </c>
      <c r="I281" s="5"/>
    </row>
    <row r="282" spans="1:9">
      <c r="A282" s="126"/>
      <c r="B282" s="5" t="s">
        <v>461</v>
      </c>
      <c r="C282" s="4" t="s">
        <v>4</v>
      </c>
      <c r="D282" s="4">
        <v>6600</v>
      </c>
      <c r="E282" s="4">
        <v>0</v>
      </c>
      <c r="F282" s="4">
        <v>0</v>
      </c>
      <c r="G282" s="4" t="s">
        <v>4</v>
      </c>
      <c r="H282" s="4">
        <v>6600</v>
      </c>
      <c r="I282" s="5"/>
    </row>
    <row r="283" spans="1:9">
      <c r="A283" s="126"/>
      <c r="B283" s="5" t="s">
        <v>606</v>
      </c>
      <c r="C283" s="4" t="s">
        <v>4</v>
      </c>
      <c r="D283" s="4">
        <v>2400</v>
      </c>
      <c r="E283" s="4">
        <v>2400</v>
      </c>
      <c r="F283" s="4">
        <v>0</v>
      </c>
      <c r="G283" s="4" t="s">
        <v>4</v>
      </c>
      <c r="H283" s="4">
        <v>0</v>
      </c>
      <c r="I283" s="5"/>
    </row>
    <row r="284" spans="1:9">
      <c r="A284" s="126"/>
      <c r="B284" s="5" t="s">
        <v>549</v>
      </c>
      <c r="C284" s="4" t="s">
        <v>4</v>
      </c>
      <c r="D284" s="4">
        <v>3900</v>
      </c>
      <c r="E284" s="4">
        <v>0</v>
      </c>
      <c r="F284" s="4">
        <v>0</v>
      </c>
      <c r="G284" s="4" t="s">
        <v>4</v>
      </c>
      <c r="H284" s="4">
        <v>3900</v>
      </c>
      <c r="I284" s="5"/>
    </row>
    <row r="285" spans="1:9">
      <c r="A285" s="126"/>
      <c r="B285" s="5" t="s">
        <v>121</v>
      </c>
      <c r="C285" s="4" t="s">
        <v>4</v>
      </c>
      <c r="D285" s="4">
        <v>2040</v>
      </c>
      <c r="E285" s="4">
        <v>0</v>
      </c>
      <c r="F285" s="4">
        <v>0</v>
      </c>
      <c r="G285" s="4" t="s">
        <v>4</v>
      </c>
      <c r="H285" s="4">
        <v>2040</v>
      </c>
      <c r="I285" s="5"/>
    </row>
    <row r="286" spans="1:9">
      <c r="A286" s="126"/>
      <c r="B286" s="5" t="s">
        <v>607</v>
      </c>
      <c r="C286" s="4" t="s">
        <v>4</v>
      </c>
      <c r="D286" s="4">
        <v>3000</v>
      </c>
      <c r="E286" s="4">
        <v>3000</v>
      </c>
      <c r="F286" s="4">
        <v>0</v>
      </c>
      <c r="G286" s="4" t="s">
        <v>4</v>
      </c>
      <c r="H286" s="4">
        <v>0</v>
      </c>
      <c r="I286" s="5"/>
    </row>
    <row r="287" spans="1:9">
      <c r="A287" s="126"/>
      <c r="B287" s="5" t="s">
        <v>608</v>
      </c>
      <c r="C287" s="4" t="s">
        <v>4</v>
      </c>
      <c r="D287" s="4">
        <v>360</v>
      </c>
      <c r="E287" s="4">
        <v>360</v>
      </c>
      <c r="F287" s="4">
        <v>0</v>
      </c>
      <c r="G287" s="4" t="s">
        <v>4</v>
      </c>
      <c r="H287" s="4">
        <v>0</v>
      </c>
      <c r="I287" s="5"/>
    </row>
    <row r="288" spans="1:9">
      <c r="A288" s="126"/>
      <c r="B288" s="5" t="s">
        <v>462</v>
      </c>
      <c r="C288" s="4" t="s">
        <v>4</v>
      </c>
      <c r="D288" s="4">
        <v>3250</v>
      </c>
      <c r="E288" s="4">
        <v>0</v>
      </c>
      <c r="F288" s="4">
        <v>0</v>
      </c>
      <c r="G288" s="4" t="s">
        <v>4</v>
      </c>
      <c r="H288" s="4">
        <v>3250</v>
      </c>
      <c r="I288" s="5"/>
    </row>
    <row r="289" spans="1:9">
      <c r="A289" s="126"/>
      <c r="B289" s="5" t="s">
        <v>463</v>
      </c>
      <c r="C289" s="4" t="s">
        <v>4</v>
      </c>
      <c r="D289" s="4">
        <v>2400</v>
      </c>
      <c r="E289" s="4">
        <v>0</v>
      </c>
      <c r="F289" s="4">
        <v>1200</v>
      </c>
      <c r="G289" s="4" t="s">
        <v>4</v>
      </c>
      <c r="H289" s="4">
        <v>3600</v>
      </c>
      <c r="I289" s="5"/>
    </row>
    <row r="290" spans="1:9">
      <c r="A290" s="126"/>
      <c r="B290" s="5" t="s">
        <v>609</v>
      </c>
      <c r="C290" s="4" t="s">
        <v>4</v>
      </c>
      <c r="D290" s="4">
        <v>1200</v>
      </c>
      <c r="E290" s="4">
        <v>1200</v>
      </c>
      <c r="F290" s="4">
        <v>0</v>
      </c>
      <c r="G290" s="4" t="s">
        <v>4</v>
      </c>
      <c r="H290" s="4">
        <v>0</v>
      </c>
      <c r="I290" s="5"/>
    </row>
    <row r="291" spans="1:9">
      <c r="A291" s="126"/>
      <c r="B291" s="5" t="s">
        <v>102</v>
      </c>
      <c r="C291" s="4" t="s">
        <v>4</v>
      </c>
      <c r="D291" s="4">
        <v>1620</v>
      </c>
      <c r="E291" s="4">
        <v>0</v>
      </c>
      <c r="F291" s="4">
        <v>0</v>
      </c>
      <c r="G291" s="4" t="s">
        <v>4</v>
      </c>
      <c r="H291" s="4">
        <v>1620</v>
      </c>
      <c r="I291" s="5"/>
    </row>
    <row r="292" spans="1:9">
      <c r="A292" s="126"/>
      <c r="B292" s="5" t="s">
        <v>610</v>
      </c>
      <c r="C292" s="4" t="s">
        <v>4</v>
      </c>
      <c r="D292" s="4">
        <v>900</v>
      </c>
      <c r="E292" s="4">
        <v>900</v>
      </c>
      <c r="F292" s="4">
        <v>0</v>
      </c>
      <c r="G292" s="4" t="s">
        <v>4</v>
      </c>
      <c r="H292" s="4">
        <v>0</v>
      </c>
      <c r="I292" s="5"/>
    </row>
    <row r="293" spans="1:9">
      <c r="A293" s="126"/>
      <c r="B293" s="5" t="s">
        <v>464</v>
      </c>
      <c r="C293" s="4" t="s">
        <v>4</v>
      </c>
      <c r="D293" s="4">
        <v>2160</v>
      </c>
      <c r="E293" s="4">
        <v>0</v>
      </c>
      <c r="F293" s="4">
        <v>0</v>
      </c>
      <c r="G293" s="4" t="s">
        <v>4</v>
      </c>
      <c r="H293" s="4">
        <v>2160</v>
      </c>
      <c r="I293" s="5"/>
    </row>
    <row r="294" spans="1:9">
      <c r="A294" s="126"/>
      <c r="B294" s="5" t="s">
        <v>134</v>
      </c>
      <c r="C294" s="4" t="s">
        <v>4</v>
      </c>
      <c r="D294" s="4">
        <v>4020</v>
      </c>
      <c r="E294" s="4">
        <v>0</v>
      </c>
      <c r="F294" s="4">
        <v>0</v>
      </c>
      <c r="G294" s="4" t="s">
        <v>4</v>
      </c>
      <c r="H294" s="4">
        <v>4020</v>
      </c>
      <c r="I294" s="5"/>
    </row>
    <row r="295" spans="1:9">
      <c r="A295" s="126"/>
      <c r="B295" s="5" t="s">
        <v>611</v>
      </c>
      <c r="C295" s="4" t="s">
        <v>4</v>
      </c>
      <c r="D295" s="4">
        <v>4800</v>
      </c>
      <c r="E295" s="4">
        <v>0</v>
      </c>
      <c r="F295" s="4">
        <v>0</v>
      </c>
      <c r="G295" s="4" t="s">
        <v>4</v>
      </c>
      <c r="H295" s="4">
        <v>4800</v>
      </c>
      <c r="I295" s="5"/>
    </row>
    <row r="296" spans="1:9">
      <c r="A296" s="126"/>
      <c r="B296" s="5" t="s">
        <v>612</v>
      </c>
      <c r="C296" s="4" t="s">
        <v>4</v>
      </c>
      <c r="D296" s="4">
        <v>6000</v>
      </c>
      <c r="E296" s="4">
        <v>6000</v>
      </c>
      <c r="F296" s="4">
        <v>0</v>
      </c>
      <c r="G296" s="4" t="s">
        <v>4</v>
      </c>
      <c r="H296" s="4">
        <v>0</v>
      </c>
      <c r="I296" s="5"/>
    </row>
    <row r="297" spans="1:9">
      <c r="A297" s="126"/>
      <c r="B297" s="5" t="s">
        <v>465</v>
      </c>
      <c r="C297" s="4" t="s">
        <v>4</v>
      </c>
      <c r="D297" s="4">
        <v>6240</v>
      </c>
      <c r="E297" s="4">
        <v>0</v>
      </c>
      <c r="F297" s="4">
        <v>0</v>
      </c>
      <c r="G297" s="4" t="s">
        <v>4</v>
      </c>
      <c r="H297" s="4">
        <v>6240</v>
      </c>
      <c r="I297" s="5"/>
    </row>
    <row r="298" spans="1:9" ht="15.75" thickBot="1">
      <c r="A298" s="126"/>
      <c r="B298" s="5"/>
      <c r="C298" s="4"/>
      <c r="D298" s="4"/>
      <c r="E298" s="4"/>
      <c r="F298" s="4"/>
      <c r="G298" s="4"/>
      <c r="H298" s="4"/>
      <c r="I298" s="5"/>
    </row>
    <row r="299" spans="1:9">
      <c r="A299" s="129"/>
      <c r="B299" s="130" t="s">
        <v>79</v>
      </c>
      <c r="C299" s="131" t="s">
        <v>80</v>
      </c>
      <c r="D299" s="131" t="s">
        <v>81</v>
      </c>
      <c r="E299" s="131"/>
      <c r="F299" s="131"/>
      <c r="G299" s="131" t="s">
        <v>80</v>
      </c>
      <c r="H299" s="131" t="s">
        <v>82</v>
      </c>
      <c r="I299" s="132"/>
    </row>
    <row r="300" spans="1:9" ht="15.75" thickBot="1">
      <c r="A300" s="129"/>
      <c r="B300" s="133"/>
      <c r="C300" s="134" t="s">
        <v>83</v>
      </c>
      <c r="D300" s="134" t="s">
        <v>84</v>
      </c>
      <c r="E300" s="134" t="s">
        <v>85</v>
      </c>
      <c r="F300" s="134" t="s">
        <v>86</v>
      </c>
      <c r="G300" s="134" t="s">
        <v>83</v>
      </c>
      <c r="H300" s="134" t="s">
        <v>84</v>
      </c>
      <c r="I300" s="132"/>
    </row>
    <row r="301" spans="1:9">
      <c r="A301" s="126"/>
      <c r="B301" s="5" t="s">
        <v>613</v>
      </c>
      <c r="C301" s="4" t="s">
        <v>4</v>
      </c>
      <c r="D301" s="4">
        <v>120</v>
      </c>
      <c r="E301" s="4">
        <v>120</v>
      </c>
      <c r="F301" s="4">
        <v>0</v>
      </c>
      <c r="G301" s="4" t="s">
        <v>4</v>
      </c>
      <c r="H301" s="4">
        <v>0</v>
      </c>
      <c r="I301" s="5"/>
    </row>
    <row r="302" spans="1:9">
      <c r="A302" s="126"/>
      <c r="B302" s="5" t="s">
        <v>614</v>
      </c>
      <c r="C302" s="4" t="s">
        <v>4</v>
      </c>
      <c r="D302" s="4">
        <v>6000</v>
      </c>
      <c r="E302" s="4">
        <v>6000</v>
      </c>
      <c r="F302" s="4">
        <v>0</v>
      </c>
      <c r="G302" s="4" t="s">
        <v>4</v>
      </c>
      <c r="H302" s="4">
        <v>0</v>
      </c>
      <c r="I302" s="5"/>
    </row>
    <row r="303" spans="1:9">
      <c r="A303" s="126"/>
      <c r="B303" s="5" t="s">
        <v>466</v>
      </c>
      <c r="C303" s="4" t="s">
        <v>4</v>
      </c>
      <c r="D303" s="4">
        <v>7200</v>
      </c>
      <c r="E303" s="4">
        <v>0</v>
      </c>
      <c r="F303" s="4">
        <v>0</v>
      </c>
      <c r="G303" s="4" t="s">
        <v>4</v>
      </c>
      <c r="H303" s="4">
        <v>7200</v>
      </c>
      <c r="I303" s="5"/>
    </row>
    <row r="304" spans="1:9">
      <c r="A304" s="126"/>
      <c r="B304" s="5" t="s">
        <v>467</v>
      </c>
      <c r="C304" s="4" t="s">
        <v>4</v>
      </c>
      <c r="D304" s="4">
        <v>8037</v>
      </c>
      <c r="E304" s="4">
        <v>0</v>
      </c>
      <c r="F304" s="4">
        <v>2000</v>
      </c>
      <c r="G304" s="4" t="s">
        <v>4</v>
      </c>
      <c r="H304" s="4">
        <v>10037</v>
      </c>
      <c r="I304" s="5"/>
    </row>
    <row r="305" spans="1:9">
      <c r="A305" s="126"/>
      <c r="B305" s="5" t="s">
        <v>615</v>
      </c>
      <c r="C305" s="4" t="s">
        <v>4</v>
      </c>
      <c r="D305" s="4">
        <v>2160</v>
      </c>
      <c r="E305" s="4">
        <v>2160</v>
      </c>
      <c r="F305" s="4">
        <v>0</v>
      </c>
      <c r="G305" s="4" t="s">
        <v>4</v>
      </c>
      <c r="H305" s="4">
        <v>0</v>
      </c>
      <c r="I305" s="5"/>
    </row>
    <row r="306" spans="1:9">
      <c r="A306" s="126"/>
      <c r="B306" s="5" t="s">
        <v>137</v>
      </c>
      <c r="C306" s="4" t="s">
        <v>4</v>
      </c>
      <c r="D306" s="4">
        <v>4440</v>
      </c>
      <c r="E306" s="4">
        <v>0</v>
      </c>
      <c r="F306" s="4">
        <v>0</v>
      </c>
      <c r="G306" s="4" t="s">
        <v>4</v>
      </c>
      <c r="H306" s="4">
        <v>4440</v>
      </c>
      <c r="I306" s="5"/>
    </row>
    <row r="307" spans="1:9">
      <c r="A307" s="126"/>
      <c r="B307" s="5" t="s">
        <v>616</v>
      </c>
      <c r="C307" s="4" t="s">
        <v>4</v>
      </c>
      <c r="D307" s="4">
        <v>3000</v>
      </c>
      <c r="E307" s="4">
        <v>3000</v>
      </c>
      <c r="F307" s="4">
        <v>0</v>
      </c>
      <c r="G307" s="4" t="s">
        <v>4</v>
      </c>
      <c r="H307" s="4">
        <v>0</v>
      </c>
      <c r="I307" s="5"/>
    </row>
    <row r="308" spans="1:9">
      <c r="A308" s="126"/>
      <c r="B308" s="5" t="s">
        <v>617</v>
      </c>
      <c r="C308" s="4" t="s">
        <v>4</v>
      </c>
      <c r="D308" s="4">
        <v>1200</v>
      </c>
      <c r="E308" s="4">
        <v>1200</v>
      </c>
      <c r="F308" s="4">
        <v>0</v>
      </c>
      <c r="G308" s="4" t="s">
        <v>4</v>
      </c>
      <c r="H308" s="4">
        <v>0</v>
      </c>
      <c r="I308" s="5"/>
    </row>
    <row r="309" spans="1:9">
      <c r="A309" s="126"/>
      <c r="B309" s="5" t="s">
        <v>618</v>
      </c>
      <c r="C309" s="4" t="s">
        <v>4</v>
      </c>
      <c r="D309" s="4">
        <v>3240</v>
      </c>
      <c r="E309" s="4">
        <v>0</v>
      </c>
      <c r="F309" s="4">
        <v>1440</v>
      </c>
      <c r="G309" s="4" t="s">
        <v>4</v>
      </c>
      <c r="H309" s="4">
        <v>4680</v>
      </c>
      <c r="I309" s="5"/>
    </row>
    <row r="310" spans="1:9">
      <c r="A310" s="126"/>
      <c r="B310" s="5" t="s">
        <v>470</v>
      </c>
      <c r="C310" s="4" t="s">
        <v>4</v>
      </c>
      <c r="D310" s="4">
        <v>3000</v>
      </c>
      <c r="E310" s="4">
        <v>0</v>
      </c>
      <c r="F310" s="4">
        <v>0</v>
      </c>
      <c r="G310" s="4" t="s">
        <v>4</v>
      </c>
      <c r="H310" s="4">
        <v>3000</v>
      </c>
      <c r="I310" s="5"/>
    </row>
    <row r="311" spans="1:9">
      <c r="A311" s="126"/>
      <c r="B311" s="5" t="s">
        <v>619</v>
      </c>
      <c r="C311" s="4" t="s">
        <v>4</v>
      </c>
      <c r="D311" s="4">
        <v>60</v>
      </c>
      <c r="E311" s="4">
        <v>60</v>
      </c>
      <c r="F311" s="4">
        <v>0</v>
      </c>
      <c r="G311" s="4" t="s">
        <v>4</v>
      </c>
      <c r="H311" s="4">
        <v>0</v>
      </c>
      <c r="I311" s="5"/>
    </row>
    <row r="312" spans="1:9">
      <c r="A312" s="126"/>
      <c r="B312" s="5" t="s">
        <v>471</v>
      </c>
      <c r="C312" s="4" t="s">
        <v>4</v>
      </c>
      <c r="D312" s="4">
        <v>1560</v>
      </c>
      <c r="E312" s="4">
        <v>1560</v>
      </c>
      <c r="F312" s="4">
        <v>0</v>
      </c>
      <c r="G312" s="4" t="s">
        <v>4</v>
      </c>
      <c r="H312" s="4">
        <v>0</v>
      </c>
      <c r="I312" s="5"/>
    </row>
    <row r="313" spans="1:9">
      <c r="A313" s="126"/>
      <c r="B313" s="5" t="s">
        <v>472</v>
      </c>
      <c r="C313" s="4" t="s">
        <v>4</v>
      </c>
      <c r="D313" s="4">
        <v>200</v>
      </c>
      <c r="E313" s="4">
        <v>0</v>
      </c>
      <c r="F313" s="4">
        <v>0</v>
      </c>
      <c r="G313" s="4" t="s">
        <v>4</v>
      </c>
      <c r="H313" s="4">
        <v>200</v>
      </c>
      <c r="I313" s="5"/>
    </row>
    <row r="314" spans="1:9">
      <c r="A314" s="126"/>
      <c r="B314" s="5" t="s">
        <v>127</v>
      </c>
      <c r="C314" s="4" t="s">
        <v>4</v>
      </c>
      <c r="D314" s="4">
        <v>50</v>
      </c>
      <c r="E314" s="4">
        <v>50</v>
      </c>
      <c r="F314" s="4">
        <v>0</v>
      </c>
      <c r="G314" s="4" t="s">
        <v>4</v>
      </c>
      <c r="H314" s="4">
        <v>0</v>
      </c>
      <c r="I314" s="5"/>
    </row>
    <row r="315" spans="1:9">
      <c r="A315" s="126"/>
      <c r="B315" s="5" t="s">
        <v>106</v>
      </c>
      <c r="C315" s="4" t="s">
        <v>4</v>
      </c>
      <c r="D315" s="4">
        <v>600</v>
      </c>
      <c r="E315" s="4">
        <v>0</v>
      </c>
      <c r="F315" s="4">
        <v>0</v>
      </c>
      <c r="G315" s="4" t="s">
        <v>4</v>
      </c>
      <c r="H315" s="4">
        <v>600</v>
      </c>
      <c r="I315" s="5"/>
    </row>
    <row r="316" spans="1:9">
      <c r="A316" s="126"/>
      <c r="B316" s="5" t="s">
        <v>473</v>
      </c>
      <c r="C316" s="4" t="s">
        <v>4</v>
      </c>
      <c r="D316" s="4">
        <v>1420</v>
      </c>
      <c r="E316" s="4">
        <v>0</v>
      </c>
      <c r="F316" s="4">
        <v>960</v>
      </c>
      <c r="G316" s="4" t="s">
        <v>4</v>
      </c>
      <c r="H316" s="4">
        <v>2380</v>
      </c>
      <c r="I316" s="5"/>
    </row>
    <row r="317" spans="1:9">
      <c r="A317" s="126"/>
      <c r="B317" s="5" t="s">
        <v>620</v>
      </c>
      <c r="C317" s="4" t="s">
        <v>4</v>
      </c>
      <c r="D317" s="4">
        <v>1200</v>
      </c>
      <c r="E317" s="4">
        <v>1200</v>
      </c>
      <c r="F317" s="4">
        <v>0</v>
      </c>
      <c r="G317" s="4" t="s">
        <v>4</v>
      </c>
      <c r="H317" s="4">
        <v>0</v>
      </c>
      <c r="I317" s="5"/>
    </row>
    <row r="318" spans="1:9">
      <c r="A318" s="126"/>
      <c r="B318" s="5" t="s">
        <v>621</v>
      </c>
      <c r="C318" s="4" t="s">
        <v>4</v>
      </c>
      <c r="D318" s="4">
        <v>600</v>
      </c>
      <c r="E318" s="4">
        <v>600</v>
      </c>
      <c r="F318" s="4">
        <v>0</v>
      </c>
      <c r="G318" s="4" t="s">
        <v>4</v>
      </c>
      <c r="H318" s="4">
        <v>0</v>
      </c>
      <c r="I318" s="5"/>
    </row>
    <row r="319" spans="1:9">
      <c r="A319" s="126"/>
      <c r="B319" s="5" t="s">
        <v>474</v>
      </c>
      <c r="C319" s="4" t="s">
        <v>4</v>
      </c>
      <c r="D319" s="4">
        <v>12720</v>
      </c>
      <c r="E319" s="4">
        <v>0</v>
      </c>
      <c r="F319" s="4">
        <v>0</v>
      </c>
      <c r="G319" s="4" t="s">
        <v>4</v>
      </c>
      <c r="H319" s="4">
        <v>12720</v>
      </c>
      <c r="I319" s="5"/>
    </row>
    <row r="320" spans="1:9">
      <c r="A320" s="126"/>
      <c r="B320" s="5" t="s">
        <v>622</v>
      </c>
      <c r="C320" s="4" t="s">
        <v>4</v>
      </c>
      <c r="D320" s="4">
        <v>2400</v>
      </c>
      <c r="E320" s="4">
        <v>2400</v>
      </c>
      <c r="F320" s="4">
        <v>0</v>
      </c>
      <c r="G320" s="4" t="s">
        <v>4</v>
      </c>
      <c r="H320" s="4">
        <v>0</v>
      </c>
      <c r="I320" s="5"/>
    </row>
    <row r="321" spans="1:9">
      <c r="A321" s="126"/>
      <c r="B321" s="5" t="s">
        <v>623</v>
      </c>
      <c r="C321" s="4" t="s">
        <v>4</v>
      </c>
      <c r="D321" s="4">
        <v>420</v>
      </c>
      <c r="E321" s="4">
        <v>420</v>
      </c>
      <c r="F321" s="4">
        <v>0</v>
      </c>
      <c r="G321" s="4" t="s">
        <v>4</v>
      </c>
      <c r="H321" s="4">
        <v>0</v>
      </c>
      <c r="I321" s="5"/>
    </row>
    <row r="322" spans="1:9">
      <c r="A322" s="126"/>
      <c r="B322" s="5" t="s">
        <v>624</v>
      </c>
      <c r="C322" s="4" t="s">
        <v>4</v>
      </c>
      <c r="D322" s="4">
        <v>7080</v>
      </c>
      <c r="E322" s="4">
        <v>0</v>
      </c>
      <c r="F322" s="4">
        <v>0</v>
      </c>
      <c r="G322" s="4" t="s">
        <v>4</v>
      </c>
      <c r="H322" s="4">
        <v>7080</v>
      </c>
      <c r="I322" s="5"/>
    </row>
    <row r="323" spans="1:9">
      <c r="A323" s="126"/>
      <c r="B323" s="5" t="s">
        <v>570</v>
      </c>
      <c r="C323" s="4" t="s">
        <v>4</v>
      </c>
      <c r="D323" s="4">
        <v>6000</v>
      </c>
      <c r="E323" s="4">
        <v>0</v>
      </c>
      <c r="F323" s="4">
        <v>0</v>
      </c>
      <c r="G323" s="4" t="s">
        <v>4</v>
      </c>
      <c r="H323" s="4">
        <v>6000</v>
      </c>
      <c r="I323" s="5"/>
    </row>
    <row r="324" spans="1:9">
      <c r="A324" s="126"/>
      <c r="B324" s="5" t="s">
        <v>625</v>
      </c>
      <c r="C324" s="4" t="s">
        <v>4</v>
      </c>
      <c r="D324" s="4">
        <v>2244.96</v>
      </c>
      <c r="E324" s="4">
        <v>2244.96</v>
      </c>
      <c r="F324" s="4">
        <v>0</v>
      </c>
      <c r="G324" s="4" t="s">
        <v>4</v>
      </c>
      <c r="H324" s="4">
        <v>0</v>
      </c>
      <c r="I324" s="5"/>
    </row>
    <row r="325" spans="1:9">
      <c r="A325" s="126"/>
      <c r="B325" s="5" t="s">
        <v>626</v>
      </c>
      <c r="C325" s="4" t="s">
        <v>4</v>
      </c>
      <c r="D325" s="4">
        <v>1200</v>
      </c>
      <c r="E325" s="4">
        <v>1200</v>
      </c>
      <c r="F325" s="4">
        <v>0</v>
      </c>
      <c r="G325" s="4" t="s">
        <v>4</v>
      </c>
      <c r="H325" s="4">
        <v>0</v>
      </c>
      <c r="I325" s="5"/>
    </row>
    <row r="326" spans="1:9">
      <c r="A326" s="126"/>
      <c r="B326" s="5" t="s">
        <v>627</v>
      </c>
      <c r="C326" s="4" t="s">
        <v>4</v>
      </c>
      <c r="D326" s="4">
        <v>2100</v>
      </c>
      <c r="E326" s="4">
        <v>0</v>
      </c>
      <c r="F326" s="4">
        <v>0</v>
      </c>
      <c r="G326" s="4" t="s">
        <v>4</v>
      </c>
      <c r="H326" s="4">
        <v>2100</v>
      </c>
      <c r="I326" s="5"/>
    </row>
    <row r="327" spans="1:9">
      <c r="A327" s="126"/>
      <c r="B327" s="5" t="s">
        <v>628</v>
      </c>
      <c r="C327" s="4" t="s">
        <v>4</v>
      </c>
      <c r="D327" s="4">
        <v>9000</v>
      </c>
      <c r="E327" s="4">
        <v>9000</v>
      </c>
      <c r="F327" s="4">
        <v>0</v>
      </c>
      <c r="G327" s="4" t="s">
        <v>4</v>
      </c>
      <c r="H327" s="4">
        <v>0</v>
      </c>
      <c r="I327" s="5"/>
    </row>
    <row r="328" spans="1:9">
      <c r="A328" s="126"/>
      <c r="B328" s="5" t="s">
        <v>629</v>
      </c>
      <c r="C328" s="4" t="s">
        <v>4</v>
      </c>
      <c r="D328" s="4">
        <v>2400</v>
      </c>
      <c r="E328" s="4">
        <v>2400</v>
      </c>
      <c r="F328" s="4">
        <v>0</v>
      </c>
      <c r="G328" s="4" t="s">
        <v>4</v>
      </c>
      <c r="H328" s="4">
        <v>0</v>
      </c>
      <c r="I328" s="5"/>
    </row>
    <row r="329" spans="1:9">
      <c r="A329" s="126"/>
      <c r="B329" s="5" t="s">
        <v>630</v>
      </c>
      <c r="C329" s="4" t="s">
        <v>4</v>
      </c>
      <c r="D329" s="4">
        <v>1200</v>
      </c>
      <c r="E329" s="4">
        <v>1200</v>
      </c>
      <c r="F329" s="4">
        <v>0</v>
      </c>
      <c r="G329" s="4" t="s">
        <v>4</v>
      </c>
      <c r="H329" s="4">
        <v>0</v>
      </c>
      <c r="I329" s="5"/>
    </row>
    <row r="330" spans="1:9">
      <c r="A330" s="126"/>
      <c r="B330" s="5" t="s">
        <v>631</v>
      </c>
      <c r="C330" s="4" t="s">
        <v>4</v>
      </c>
      <c r="D330" s="4">
        <v>6000</v>
      </c>
      <c r="E330" s="4">
        <v>6000</v>
      </c>
      <c r="F330" s="4">
        <v>0</v>
      </c>
      <c r="G330" s="4" t="s">
        <v>4</v>
      </c>
      <c r="H330" s="4">
        <v>0</v>
      </c>
      <c r="I330" s="5"/>
    </row>
    <row r="331" spans="1:9">
      <c r="A331" s="126"/>
      <c r="B331" s="5" t="s">
        <v>632</v>
      </c>
      <c r="C331" s="4" t="s">
        <v>4</v>
      </c>
      <c r="D331" s="4">
        <v>200</v>
      </c>
      <c r="E331" s="4">
        <v>200</v>
      </c>
      <c r="F331" s="4">
        <v>0</v>
      </c>
      <c r="G331" s="4" t="s">
        <v>4</v>
      </c>
      <c r="H331" s="4">
        <v>0</v>
      </c>
      <c r="I331" s="5"/>
    </row>
    <row r="332" spans="1:9" ht="15.75" thickBot="1">
      <c r="A332" s="126"/>
      <c r="B332" s="5"/>
      <c r="C332" s="4"/>
      <c r="D332" s="4"/>
      <c r="E332" s="4"/>
      <c r="F332" s="4"/>
      <c r="G332" s="4"/>
      <c r="H332" s="4"/>
      <c r="I332" s="5"/>
    </row>
    <row r="333" spans="1:9">
      <c r="A333" s="129"/>
      <c r="B333" s="130" t="s">
        <v>79</v>
      </c>
      <c r="C333" s="131" t="s">
        <v>80</v>
      </c>
      <c r="D333" s="131" t="s">
        <v>81</v>
      </c>
      <c r="E333" s="131"/>
      <c r="F333" s="131"/>
      <c r="G333" s="131" t="s">
        <v>80</v>
      </c>
      <c r="H333" s="131" t="s">
        <v>82</v>
      </c>
      <c r="I333" s="132"/>
    </row>
    <row r="334" spans="1:9" ht="15.75" thickBot="1">
      <c r="A334" s="129"/>
      <c r="B334" s="133"/>
      <c r="C334" s="134" t="s">
        <v>83</v>
      </c>
      <c r="D334" s="134" t="s">
        <v>84</v>
      </c>
      <c r="E334" s="134" t="s">
        <v>85</v>
      </c>
      <c r="F334" s="134" t="s">
        <v>86</v>
      </c>
      <c r="G334" s="134" t="s">
        <v>83</v>
      </c>
      <c r="H334" s="134" t="s">
        <v>84</v>
      </c>
      <c r="I334" s="132"/>
    </row>
    <row r="335" spans="1:9">
      <c r="A335" s="126"/>
      <c r="B335" s="5" t="s">
        <v>476</v>
      </c>
      <c r="C335" s="4" t="s">
        <v>4</v>
      </c>
      <c r="D335" s="4">
        <v>6666.67</v>
      </c>
      <c r="E335" s="4">
        <v>0</v>
      </c>
      <c r="F335" s="4">
        <v>0</v>
      </c>
      <c r="G335" s="4" t="s">
        <v>4</v>
      </c>
      <c r="H335" s="4">
        <v>6666.67</v>
      </c>
      <c r="I335" s="5"/>
    </row>
    <row r="336" spans="1:9">
      <c r="A336" s="126"/>
      <c r="B336" s="5" t="s">
        <v>477</v>
      </c>
      <c r="C336" s="4" t="s">
        <v>4</v>
      </c>
      <c r="D336" s="4">
        <v>1560</v>
      </c>
      <c r="E336" s="4">
        <v>0</v>
      </c>
      <c r="F336" s="4">
        <v>0</v>
      </c>
      <c r="G336" s="4" t="s">
        <v>4</v>
      </c>
      <c r="H336" s="4">
        <v>1560</v>
      </c>
      <c r="I336" s="5"/>
    </row>
    <row r="337" spans="1:9">
      <c r="A337" s="126"/>
      <c r="B337" s="5" t="s">
        <v>633</v>
      </c>
      <c r="C337" s="4" t="s">
        <v>4</v>
      </c>
      <c r="D337" s="4">
        <v>300</v>
      </c>
      <c r="E337" s="4">
        <v>300</v>
      </c>
      <c r="F337" s="4">
        <v>0</v>
      </c>
      <c r="G337" s="4" t="s">
        <v>4</v>
      </c>
      <c r="H337" s="4">
        <v>0</v>
      </c>
      <c r="I337" s="5"/>
    </row>
    <row r="338" spans="1:9">
      <c r="A338" s="126"/>
      <c r="B338" s="5" t="s">
        <v>478</v>
      </c>
      <c r="C338" s="4" t="s">
        <v>4</v>
      </c>
      <c r="D338" s="4">
        <v>1800</v>
      </c>
      <c r="E338" s="4">
        <v>1800</v>
      </c>
      <c r="F338" s="4">
        <v>0</v>
      </c>
      <c r="G338" s="4" t="s">
        <v>4</v>
      </c>
      <c r="H338" s="4">
        <v>0</v>
      </c>
      <c r="I338" s="5"/>
    </row>
    <row r="339" spans="1:9">
      <c r="A339" s="126"/>
      <c r="B339" s="5" t="s">
        <v>479</v>
      </c>
      <c r="C339" s="4" t="s">
        <v>4</v>
      </c>
      <c r="D339" s="4">
        <v>1200</v>
      </c>
      <c r="E339" s="4">
        <v>1200</v>
      </c>
      <c r="F339" s="4">
        <v>0</v>
      </c>
      <c r="G339" s="4" t="s">
        <v>4</v>
      </c>
      <c r="H339" s="4">
        <v>0</v>
      </c>
      <c r="I339" s="5"/>
    </row>
    <row r="340" spans="1:9">
      <c r="A340" s="126"/>
      <c r="B340" s="5" t="s">
        <v>480</v>
      </c>
      <c r="C340" s="4" t="s">
        <v>4</v>
      </c>
      <c r="D340" s="4">
        <v>2778</v>
      </c>
      <c r="E340" s="4">
        <v>0</v>
      </c>
      <c r="F340" s="4">
        <v>-240</v>
      </c>
      <c r="G340" s="4" t="s">
        <v>4</v>
      </c>
      <c r="H340" s="4">
        <v>2538</v>
      </c>
      <c r="I340" s="5"/>
    </row>
    <row r="341" spans="1:9">
      <c r="A341" s="126"/>
      <c r="B341" s="5" t="s">
        <v>481</v>
      </c>
      <c r="C341" s="4" t="s">
        <v>4</v>
      </c>
      <c r="D341" s="4">
        <v>1020</v>
      </c>
      <c r="E341" s="4">
        <v>0</v>
      </c>
      <c r="F341" s="4">
        <v>0</v>
      </c>
      <c r="G341" s="4" t="s">
        <v>4</v>
      </c>
      <c r="H341" s="4">
        <v>1020</v>
      </c>
      <c r="I341" s="5"/>
    </row>
    <row r="342" spans="1:9">
      <c r="A342" s="126"/>
      <c r="B342" s="5" t="s">
        <v>482</v>
      </c>
      <c r="C342" s="4" t="s">
        <v>4</v>
      </c>
      <c r="D342" s="4">
        <v>3000</v>
      </c>
      <c r="E342" s="4">
        <v>0</v>
      </c>
      <c r="F342" s="4">
        <v>0</v>
      </c>
      <c r="G342" s="4" t="s">
        <v>4</v>
      </c>
      <c r="H342" s="4">
        <v>3000</v>
      </c>
      <c r="I342" s="5"/>
    </row>
    <row r="343" spans="1:9">
      <c r="A343" s="126"/>
      <c r="B343" s="5" t="s">
        <v>483</v>
      </c>
      <c r="C343" s="4" t="s">
        <v>4</v>
      </c>
      <c r="D343" s="4">
        <v>2040</v>
      </c>
      <c r="E343" s="4">
        <v>2040</v>
      </c>
      <c r="F343" s="4">
        <v>0</v>
      </c>
      <c r="G343" s="4" t="s">
        <v>4</v>
      </c>
      <c r="H343" s="4">
        <v>0</v>
      </c>
      <c r="I343" s="5"/>
    </row>
    <row r="344" spans="1:9">
      <c r="A344" s="126"/>
      <c r="B344" s="5" t="s">
        <v>484</v>
      </c>
      <c r="C344" s="4" t="s">
        <v>4</v>
      </c>
      <c r="D344" s="4">
        <v>1200</v>
      </c>
      <c r="E344" s="4">
        <v>0</v>
      </c>
      <c r="F344" s="4">
        <v>240</v>
      </c>
      <c r="G344" s="4" t="s">
        <v>4</v>
      </c>
      <c r="H344" s="4">
        <v>1440</v>
      </c>
      <c r="I344" s="5"/>
    </row>
    <row r="345" spans="1:9">
      <c r="A345" s="126"/>
      <c r="B345" s="5" t="s">
        <v>485</v>
      </c>
      <c r="C345" s="4" t="s">
        <v>4</v>
      </c>
      <c r="D345" s="4">
        <v>3600</v>
      </c>
      <c r="E345" s="4">
        <v>3600</v>
      </c>
      <c r="F345" s="4">
        <v>0</v>
      </c>
      <c r="G345" s="4" t="s">
        <v>4</v>
      </c>
      <c r="H345" s="4">
        <v>0</v>
      </c>
      <c r="I345" s="5"/>
    </row>
    <row r="346" spans="1:9">
      <c r="A346" s="126"/>
      <c r="B346" s="5" t="s">
        <v>634</v>
      </c>
      <c r="C346" s="4" t="s">
        <v>4</v>
      </c>
      <c r="D346" s="4">
        <v>3600</v>
      </c>
      <c r="E346" s="4">
        <v>3600</v>
      </c>
      <c r="F346" s="4">
        <v>0</v>
      </c>
      <c r="G346" s="4" t="s">
        <v>4</v>
      </c>
      <c r="H346" s="4">
        <v>0</v>
      </c>
      <c r="I346" s="5"/>
    </row>
    <row r="347" spans="1:9">
      <c r="A347" s="126"/>
      <c r="B347" s="5" t="s">
        <v>487</v>
      </c>
      <c r="C347" s="4" t="s">
        <v>4</v>
      </c>
      <c r="D347" s="4">
        <v>600</v>
      </c>
      <c r="E347" s="4">
        <v>0</v>
      </c>
      <c r="F347" s="4">
        <v>0</v>
      </c>
      <c r="G347" s="4" t="s">
        <v>4</v>
      </c>
      <c r="H347" s="4">
        <v>600</v>
      </c>
      <c r="I347" s="5"/>
    </row>
    <row r="348" spans="1:9">
      <c r="A348" s="126"/>
      <c r="B348" s="5" t="s">
        <v>488</v>
      </c>
      <c r="C348" s="4" t="s">
        <v>4</v>
      </c>
      <c r="D348" s="4">
        <v>1752</v>
      </c>
      <c r="E348" s="4">
        <v>0</v>
      </c>
      <c r="F348" s="4">
        <v>0</v>
      </c>
      <c r="G348" s="4" t="s">
        <v>4</v>
      </c>
      <c r="H348" s="4">
        <v>1752</v>
      </c>
      <c r="I348" s="5"/>
    </row>
    <row r="349" spans="1:9">
      <c r="A349" s="126"/>
      <c r="B349" s="5" t="s">
        <v>489</v>
      </c>
      <c r="C349" s="4" t="s">
        <v>4</v>
      </c>
      <c r="D349" s="4">
        <v>6000</v>
      </c>
      <c r="E349" s="4">
        <v>0</v>
      </c>
      <c r="F349" s="4">
        <v>0</v>
      </c>
      <c r="G349" s="4" t="s">
        <v>4</v>
      </c>
      <c r="H349" s="4">
        <v>6000</v>
      </c>
      <c r="I349" s="5"/>
    </row>
    <row r="350" spans="1:9">
      <c r="A350" s="126"/>
      <c r="B350" s="5" t="s">
        <v>490</v>
      </c>
      <c r="C350" s="4" t="s">
        <v>4</v>
      </c>
      <c r="D350" s="4">
        <v>5280</v>
      </c>
      <c r="E350" s="4">
        <v>5280</v>
      </c>
      <c r="F350" s="4">
        <v>0</v>
      </c>
      <c r="G350" s="4" t="s">
        <v>4</v>
      </c>
      <c r="H350" s="4">
        <v>0</v>
      </c>
      <c r="I350" s="5"/>
    </row>
    <row r="351" spans="1:9">
      <c r="A351" s="126"/>
      <c r="B351" s="5" t="s">
        <v>491</v>
      </c>
      <c r="C351" s="4" t="s">
        <v>4</v>
      </c>
      <c r="D351" s="4">
        <v>3120</v>
      </c>
      <c r="E351" s="4">
        <v>0</v>
      </c>
      <c r="F351" s="4">
        <v>0</v>
      </c>
      <c r="G351" s="4" t="s">
        <v>4</v>
      </c>
      <c r="H351" s="4">
        <v>3120</v>
      </c>
      <c r="I351" s="5"/>
    </row>
    <row r="352" spans="1:9">
      <c r="A352" s="126"/>
      <c r="B352" s="5" t="s">
        <v>492</v>
      </c>
      <c r="C352" s="4" t="s">
        <v>4</v>
      </c>
      <c r="D352" s="4">
        <v>2400</v>
      </c>
      <c r="E352" s="4">
        <v>0</v>
      </c>
      <c r="F352" s="4">
        <v>0</v>
      </c>
      <c r="G352" s="4" t="s">
        <v>4</v>
      </c>
      <c r="H352" s="4">
        <v>2400</v>
      </c>
      <c r="I352" s="5"/>
    </row>
    <row r="353" spans="1:9">
      <c r="A353" s="126"/>
      <c r="B353" s="5" t="s">
        <v>108</v>
      </c>
      <c r="C353" s="4" t="s">
        <v>4</v>
      </c>
      <c r="D353" s="4">
        <v>5166</v>
      </c>
      <c r="E353" s="4">
        <v>0</v>
      </c>
      <c r="F353" s="4">
        <v>0</v>
      </c>
      <c r="G353" s="4" t="s">
        <v>4</v>
      </c>
      <c r="H353" s="4">
        <v>5166</v>
      </c>
      <c r="I353" s="5"/>
    </row>
    <row r="354" spans="1:9">
      <c r="A354" s="126"/>
      <c r="B354" s="5" t="s">
        <v>496</v>
      </c>
      <c r="C354" s="4" t="s">
        <v>4</v>
      </c>
      <c r="D354" s="4">
        <v>3600</v>
      </c>
      <c r="E354" s="4">
        <v>0</v>
      </c>
      <c r="F354" s="4">
        <v>0</v>
      </c>
      <c r="G354" s="4" t="s">
        <v>4</v>
      </c>
      <c r="H354" s="4">
        <v>3600</v>
      </c>
      <c r="I354" s="5"/>
    </row>
    <row r="355" spans="1:9">
      <c r="A355" s="126"/>
      <c r="B355" s="5" t="s">
        <v>495</v>
      </c>
      <c r="C355" s="4" t="s">
        <v>4</v>
      </c>
      <c r="D355" s="4">
        <v>180</v>
      </c>
      <c r="E355" s="4">
        <v>180</v>
      </c>
      <c r="F355" s="4">
        <v>0</v>
      </c>
      <c r="G355" s="4" t="s">
        <v>4</v>
      </c>
      <c r="H355" s="4">
        <v>0</v>
      </c>
      <c r="I355" s="5"/>
    </row>
    <row r="356" spans="1:9">
      <c r="A356" s="126"/>
      <c r="B356" s="5" t="s">
        <v>635</v>
      </c>
      <c r="C356" s="4" t="s">
        <v>4</v>
      </c>
      <c r="D356" s="4">
        <v>1200</v>
      </c>
      <c r="E356" s="4">
        <v>1200</v>
      </c>
      <c r="F356" s="4">
        <v>0</v>
      </c>
      <c r="G356" s="4" t="s">
        <v>4</v>
      </c>
      <c r="H356" s="4">
        <v>0</v>
      </c>
      <c r="I356" s="5"/>
    </row>
    <row r="357" spans="1:9">
      <c r="A357" s="126"/>
      <c r="B357" s="5" t="s">
        <v>497</v>
      </c>
      <c r="C357" s="4" t="s">
        <v>4</v>
      </c>
      <c r="D357" s="4">
        <v>2400</v>
      </c>
      <c r="E357" s="4">
        <v>0</v>
      </c>
      <c r="F357" s="4">
        <v>0</v>
      </c>
      <c r="G357" s="4" t="s">
        <v>4</v>
      </c>
      <c r="H357" s="4">
        <v>2400</v>
      </c>
      <c r="I357" s="5"/>
    </row>
    <row r="358" spans="1:9">
      <c r="A358" s="126"/>
      <c r="B358" s="5" t="s">
        <v>546</v>
      </c>
      <c r="C358" s="4" t="s">
        <v>4</v>
      </c>
      <c r="D358" s="4">
        <v>2040</v>
      </c>
      <c r="E358" s="4">
        <v>0</v>
      </c>
      <c r="F358" s="4">
        <v>0</v>
      </c>
      <c r="G358" s="4" t="s">
        <v>4</v>
      </c>
      <c r="H358" s="4">
        <v>2040</v>
      </c>
      <c r="I358" s="5"/>
    </row>
    <row r="359" spans="1:9">
      <c r="A359" s="126"/>
      <c r="B359" s="5" t="s">
        <v>498</v>
      </c>
      <c r="C359" s="4" t="s">
        <v>4</v>
      </c>
      <c r="D359" s="4">
        <v>3600</v>
      </c>
      <c r="E359" s="4">
        <v>0</v>
      </c>
      <c r="F359" s="4">
        <v>0</v>
      </c>
      <c r="G359" s="4" t="s">
        <v>4</v>
      </c>
      <c r="H359" s="4">
        <v>3600</v>
      </c>
      <c r="I359" s="5"/>
    </row>
    <row r="360" spans="1:9">
      <c r="A360" s="126"/>
      <c r="B360" s="5" t="s">
        <v>499</v>
      </c>
      <c r="C360" s="4" t="s">
        <v>4</v>
      </c>
      <c r="D360" s="4">
        <v>3600</v>
      </c>
      <c r="E360" s="4">
        <v>3600</v>
      </c>
      <c r="F360" s="4">
        <v>0</v>
      </c>
      <c r="G360" s="4" t="s">
        <v>4</v>
      </c>
      <c r="H360" s="4">
        <v>0</v>
      </c>
      <c r="I360" s="5"/>
    </row>
    <row r="361" spans="1:9">
      <c r="A361" s="126"/>
      <c r="B361" s="5" t="s">
        <v>493</v>
      </c>
      <c r="C361" s="4" t="s">
        <v>4</v>
      </c>
      <c r="D361" s="4">
        <v>1764</v>
      </c>
      <c r="E361" s="4">
        <v>0</v>
      </c>
      <c r="F361" s="4">
        <v>0</v>
      </c>
      <c r="G361" s="4" t="s">
        <v>4</v>
      </c>
      <c r="H361" s="4">
        <v>1764</v>
      </c>
      <c r="I361" s="5"/>
    </row>
    <row r="362" spans="1:9">
      <c r="A362" s="126"/>
      <c r="B362" s="5" t="s">
        <v>636</v>
      </c>
      <c r="C362" s="4" t="s">
        <v>4</v>
      </c>
      <c r="D362" s="4">
        <v>833.33</v>
      </c>
      <c r="E362" s="4">
        <v>0</v>
      </c>
      <c r="F362" s="4">
        <v>0</v>
      </c>
      <c r="G362" s="4" t="s">
        <v>4</v>
      </c>
      <c r="H362" s="4">
        <v>833.33</v>
      </c>
      <c r="I362" s="5"/>
    </row>
    <row r="363" spans="1:9">
      <c r="A363" s="126"/>
      <c r="B363" s="5" t="s">
        <v>501</v>
      </c>
      <c r="C363" s="4" t="s">
        <v>4</v>
      </c>
      <c r="D363" s="4">
        <v>180</v>
      </c>
      <c r="E363" s="4">
        <v>0</v>
      </c>
      <c r="F363" s="4">
        <v>0</v>
      </c>
      <c r="G363" s="4" t="s">
        <v>4</v>
      </c>
      <c r="H363" s="4">
        <v>180</v>
      </c>
      <c r="I363" s="5"/>
    </row>
    <row r="364" spans="1:9">
      <c r="A364" s="126"/>
      <c r="B364" s="5" t="s">
        <v>502</v>
      </c>
      <c r="C364" s="4" t="s">
        <v>4</v>
      </c>
      <c r="D364" s="4">
        <v>360</v>
      </c>
      <c r="E364" s="4">
        <v>0</v>
      </c>
      <c r="F364" s="4">
        <v>0</v>
      </c>
      <c r="G364" s="4" t="s">
        <v>4</v>
      </c>
      <c r="H364" s="4">
        <v>360</v>
      </c>
      <c r="I364" s="5"/>
    </row>
    <row r="365" spans="1:9">
      <c r="A365" s="126"/>
      <c r="B365" s="5" t="s">
        <v>503</v>
      </c>
      <c r="C365" s="4" t="s">
        <v>4</v>
      </c>
      <c r="D365" s="4">
        <v>1440</v>
      </c>
      <c r="E365" s="4">
        <v>0</v>
      </c>
      <c r="F365" s="4">
        <v>0</v>
      </c>
      <c r="G365" s="4" t="s">
        <v>4</v>
      </c>
      <c r="H365" s="4">
        <v>1440</v>
      </c>
      <c r="I365" s="5"/>
    </row>
    <row r="366" spans="1:9" ht="15.75" thickBot="1">
      <c r="A366" s="126"/>
      <c r="B366" s="5"/>
      <c r="C366" s="4"/>
      <c r="D366" s="4"/>
      <c r="E366" s="4"/>
      <c r="F366" s="4"/>
      <c r="G366" s="4"/>
      <c r="H366" s="4"/>
      <c r="I366" s="5"/>
    </row>
    <row r="367" spans="1:9">
      <c r="A367" s="129"/>
      <c r="B367" s="130" t="s">
        <v>79</v>
      </c>
      <c r="C367" s="131" t="s">
        <v>80</v>
      </c>
      <c r="D367" s="131" t="s">
        <v>81</v>
      </c>
      <c r="E367" s="131"/>
      <c r="F367" s="131"/>
      <c r="G367" s="131" t="s">
        <v>80</v>
      </c>
      <c r="H367" s="131" t="s">
        <v>82</v>
      </c>
      <c r="I367" s="132"/>
    </row>
    <row r="368" spans="1:9" ht="15.75" thickBot="1">
      <c r="A368" s="129"/>
      <c r="B368" s="133"/>
      <c r="C368" s="134" t="s">
        <v>83</v>
      </c>
      <c r="D368" s="134" t="s">
        <v>84</v>
      </c>
      <c r="E368" s="134" t="s">
        <v>85</v>
      </c>
      <c r="F368" s="134" t="s">
        <v>86</v>
      </c>
      <c r="G368" s="134" t="s">
        <v>83</v>
      </c>
      <c r="H368" s="134" t="s">
        <v>84</v>
      </c>
      <c r="I368" s="132"/>
    </row>
    <row r="369" spans="1:9">
      <c r="A369" s="126"/>
      <c r="B369" s="5" t="s">
        <v>504</v>
      </c>
      <c r="C369" s="4" t="s">
        <v>4</v>
      </c>
      <c r="D369" s="4">
        <v>1200</v>
      </c>
      <c r="E369" s="4">
        <v>0</v>
      </c>
      <c r="F369" s="4">
        <v>0</v>
      </c>
      <c r="G369" s="4" t="s">
        <v>4</v>
      </c>
      <c r="H369" s="4">
        <v>1200</v>
      </c>
      <c r="I369" s="5"/>
    </row>
    <row r="370" spans="1:9">
      <c r="A370" s="126"/>
      <c r="B370" s="5" t="s">
        <v>505</v>
      </c>
      <c r="C370" s="4" t="s">
        <v>4</v>
      </c>
      <c r="D370" s="4">
        <v>4460.01</v>
      </c>
      <c r="E370" s="4">
        <v>0</v>
      </c>
      <c r="F370" s="4">
        <v>0</v>
      </c>
      <c r="G370" s="4" t="s">
        <v>4</v>
      </c>
      <c r="H370" s="4">
        <v>4460.01</v>
      </c>
      <c r="I370" s="5"/>
    </row>
    <row r="371" spans="1:9">
      <c r="A371" s="126"/>
      <c r="B371" s="5" t="s">
        <v>99</v>
      </c>
      <c r="C371" s="4" t="s">
        <v>4</v>
      </c>
      <c r="D371" s="4">
        <v>1320</v>
      </c>
      <c r="E371" s="4">
        <v>0</v>
      </c>
      <c r="F371" s="4">
        <v>0</v>
      </c>
      <c r="G371" s="4" t="s">
        <v>4</v>
      </c>
      <c r="H371" s="4">
        <v>1320</v>
      </c>
      <c r="I371" s="5"/>
    </row>
    <row r="372" spans="1:9">
      <c r="A372" s="126"/>
      <c r="B372" s="5" t="s">
        <v>507</v>
      </c>
      <c r="C372" s="4" t="s">
        <v>4</v>
      </c>
      <c r="D372" s="4">
        <v>2820</v>
      </c>
      <c r="E372" s="4">
        <v>0</v>
      </c>
      <c r="F372" s="4">
        <v>0</v>
      </c>
      <c r="G372" s="4" t="s">
        <v>4</v>
      </c>
      <c r="H372" s="4">
        <v>2820</v>
      </c>
      <c r="I372" s="5"/>
    </row>
    <row r="373" spans="1:9">
      <c r="A373" s="126"/>
      <c r="B373" s="5" t="s">
        <v>508</v>
      </c>
      <c r="C373" s="4" t="s">
        <v>4</v>
      </c>
      <c r="D373" s="4">
        <v>2760</v>
      </c>
      <c r="E373" s="4">
        <v>0</v>
      </c>
      <c r="F373" s="4">
        <v>0</v>
      </c>
      <c r="G373" s="4" t="s">
        <v>4</v>
      </c>
      <c r="H373" s="4">
        <v>2760</v>
      </c>
      <c r="I373" s="5"/>
    </row>
    <row r="374" spans="1:9">
      <c r="A374" s="126"/>
      <c r="B374" s="5" t="s">
        <v>468</v>
      </c>
      <c r="C374" s="4" t="s">
        <v>4</v>
      </c>
      <c r="D374" s="4">
        <v>4200</v>
      </c>
      <c r="E374" s="4">
        <v>0</v>
      </c>
      <c r="F374" s="4">
        <v>0</v>
      </c>
      <c r="G374" s="4" t="s">
        <v>4</v>
      </c>
      <c r="H374" s="4">
        <v>4200</v>
      </c>
      <c r="I374" s="5"/>
    </row>
    <row r="375" spans="1:9">
      <c r="A375" s="126"/>
      <c r="B375" s="5" t="s">
        <v>494</v>
      </c>
      <c r="C375" s="4" t="s">
        <v>4</v>
      </c>
      <c r="D375" s="4">
        <v>960</v>
      </c>
      <c r="E375" s="4">
        <v>0</v>
      </c>
      <c r="F375" s="4">
        <v>0</v>
      </c>
      <c r="G375" s="4" t="s">
        <v>4</v>
      </c>
      <c r="H375" s="4">
        <v>960</v>
      </c>
      <c r="I375" s="5"/>
    </row>
    <row r="376" spans="1:9">
      <c r="A376" s="126"/>
      <c r="B376" s="5" t="s">
        <v>637</v>
      </c>
      <c r="C376" s="4" t="s">
        <v>4</v>
      </c>
      <c r="D376" s="4">
        <v>9600</v>
      </c>
      <c r="E376" s="4">
        <v>9600</v>
      </c>
      <c r="F376" s="4">
        <v>0</v>
      </c>
      <c r="G376" s="4" t="s">
        <v>4</v>
      </c>
      <c r="H376" s="4">
        <v>0</v>
      </c>
      <c r="I376" s="5"/>
    </row>
    <row r="377" spans="1:9">
      <c r="A377" s="126"/>
      <c r="B377" s="5" t="s">
        <v>440</v>
      </c>
      <c r="C377" s="4" t="s">
        <v>4</v>
      </c>
      <c r="D377" s="4">
        <v>1740</v>
      </c>
      <c r="E377" s="4">
        <v>0</v>
      </c>
      <c r="F377" s="4">
        <v>0</v>
      </c>
      <c r="G377" s="4" t="s">
        <v>4</v>
      </c>
      <c r="H377" s="4">
        <v>1740</v>
      </c>
      <c r="I377" s="5"/>
    </row>
    <row r="378" spans="1:9">
      <c r="A378" s="126"/>
      <c r="B378" s="5" t="s">
        <v>509</v>
      </c>
      <c r="C378" s="4" t="s">
        <v>4</v>
      </c>
      <c r="D378" s="4">
        <v>1200</v>
      </c>
      <c r="E378" s="4">
        <v>0</v>
      </c>
      <c r="F378" s="4">
        <v>0</v>
      </c>
      <c r="G378" s="4" t="s">
        <v>4</v>
      </c>
      <c r="H378" s="4">
        <v>1200</v>
      </c>
      <c r="I378" s="5"/>
    </row>
    <row r="379" spans="1:9">
      <c r="A379" s="126"/>
      <c r="B379" s="5" t="s">
        <v>510</v>
      </c>
      <c r="C379" s="4" t="s">
        <v>4</v>
      </c>
      <c r="D379" s="4">
        <v>3600</v>
      </c>
      <c r="E379" s="4">
        <v>0</v>
      </c>
      <c r="F379" s="4">
        <v>0</v>
      </c>
      <c r="G379" s="4" t="s">
        <v>4</v>
      </c>
      <c r="H379" s="4">
        <v>3600</v>
      </c>
      <c r="I379" s="5"/>
    </row>
    <row r="380" spans="1:9">
      <c r="A380" s="126"/>
      <c r="B380" s="5" t="s">
        <v>511</v>
      </c>
      <c r="C380" s="4" t="s">
        <v>4</v>
      </c>
      <c r="D380" s="4">
        <v>840</v>
      </c>
      <c r="E380" s="4">
        <v>0</v>
      </c>
      <c r="F380" s="4">
        <v>0</v>
      </c>
      <c r="G380" s="4" t="s">
        <v>4</v>
      </c>
      <c r="H380" s="4">
        <v>840</v>
      </c>
      <c r="I380" s="5"/>
    </row>
    <row r="381" spans="1:9">
      <c r="A381" s="126"/>
      <c r="B381" s="5" t="s">
        <v>512</v>
      </c>
      <c r="C381" s="4" t="s">
        <v>4</v>
      </c>
      <c r="D381" s="4">
        <v>1800</v>
      </c>
      <c r="E381" s="4">
        <v>1800</v>
      </c>
      <c r="F381" s="4">
        <v>0</v>
      </c>
      <c r="G381" s="4" t="s">
        <v>4</v>
      </c>
      <c r="H381" s="4">
        <v>0</v>
      </c>
      <c r="I381" s="5"/>
    </row>
    <row r="382" spans="1:9">
      <c r="A382" s="126"/>
      <c r="B382" s="5" t="s">
        <v>513</v>
      </c>
      <c r="C382" s="4" t="s">
        <v>4</v>
      </c>
      <c r="D382" s="4">
        <v>3600</v>
      </c>
      <c r="E382" s="4">
        <v>0</v>
      </c>
      <c r="F382" s="4">
        <v>0</v>
      </c>
      <c r="G382" s="4" t="s">
        <v>4</v>
      </c>
      <c r="H382" s="4">
        <v>3600</v>
      </c>
      <c r="I382" s="5"/>
    </row>
    <row r="383" spans="1:9">
      <c r="A383" s="126"/>
      <c r="B383" s="5" t="s">
        <v>506</v>
      </c>
      <c r="C383" s="4" t="s">
        <v>4</v>
      </c>
      <c r="D383" s="4">
        <v>5080</v>
      </c>
      <c r="E383" s="4">
        <v>0</v>
      </c>
      <c r="F383" s="4">
        <v>0</v>
      </c>
      <c r="G383" s="4" t="s">
        <v>4</v>
      </c>
      <c r="H383" s="4">
        <v>5080</v>
      </c>
      <c r="I383" s="5"/>
    </row>
    <row r="384" spans="1:9">
      <c r="A384" s="126"/>
      <c r="B384" s="5" t="s">
        <v>514</v>
      </c>
      <c r="C384" s="4" t="s">
        <v>4</v>
      </c>
      <c r="D384" s="4">
        <v>873.06</v>
      </c>
      <c r="E384" s="4">
        <v>0</v>
      </c>
      <c r="F384" s="4">
        <v>2400</v>
      </c>
      <c r="G384" s="4" t="s">
        <v>4</v>
      </c>
      <c r="H384" s="4">
        <v>3273.06</v>
      </c>
      <c r="I384" s="5"/>
    </row>
    <row r="385" spans="1:9">
      <c r="A385" s="126"/>
      <c r="B385" s="5" t="s">
        <v>515</v>
      </c>
      <c r="C385" s="4" t="s">
        <v>4</v>
      </c>
      <c r="D385" s="4">
        <v>2160</v>
      </c>
      <c r="E385" s="4">
        <v>0</v>
      </c>
      <c r="F385" s="4">
        <v>0</v>
      </c>
      <c r="G385" s="4" t="s">
        <v>4</v>
      </c>
      <c r="H385" s="4">
        <v>2160</v>
      </c>
      <c r="I385" s="5"/>
    </row>
    <row r="386" spans="1:9">
      <c r="A386" s="126"/>
      <c r="B386" s="5" t="s">
        <v>516</v>
      </c>
      <c r="C386" s="4" t="s">
        <v>4</v>
      </c>
      <c r="D386" s="4">
        <v>1200</v>
      </c>
      <c r="E386" s="4">
        <v>0</v>
      </c>
      <c r="F386" s="4">
        <v>0</v>
      </c>
      <c r="G386" s="4" t="s">
        <v>4</v>
      </c>
      <c r="H386" s="4">
        <v>1200</v>
      </c>
      <c r="I386" s="5"/>
    </row>
    <row r="387" spans="1:9">
      <c r="A387" s="126"/>
      <c r="B387" s="5" t="s">
        <v>517</v>
      </c>
      <c r="C387" s="4" t="s">
        <v>4</v>
      </c>
      <c r="D387" s="4">
        <v>3000</v>
      </c>
      <c r="E387" s="4">
        <v>0</v>
      </c>
      <c r="F387" s="4">
        <v>0</v>
      </c>
      <c r="G387" s="4" t="s">
        <v>4</v>
      </c>
      <c r="H387" s="4">
        <v>3000</v>
      </c>
      <c r="I387" s="5"/>
    </row>
    <row r="388" spans="1:9">
      <c r="A388" s="126"/>
      <c r="B388" s="5" t="s">
        <v>518</v>
      </c>
      <c r="C388" s="4" t="s">
        <v>4</v>
      </c>
      <c r="D388" s="4">
        <v>3000</v>
      </c>
      <c r="E388" s="4">
        <v>0</v>
      </c>
      <c r="F388" s="4">
        <v>0</v>
      </c>
      <c r="G388" s="4" t="s">
        <v>4</v>
      </c>
      <c r="H388" s="4">
        <v>3000</v>
      </c>
      <c r="I388" s="5"/>
    </row>
    <row r="389" spans="1:9">
      <c r="A389" s="126"/>
      <c r="B389" s="5" t="s">
        <v>519</v>
      </c>
      <c r="C389" s="4" t="s">
        <v>4</v>
      </c>
      <c r="D389" s="4">
        <v>2520</v>
      </c>
      <c r="E389" s="4">
        <v>0</v>
      </c>
      <c r="F389" s="4">
        <v>0</v>
      </c>
      <c r="G389" s="4" t="s">
        <v>4</v>
      </c>
      <c r="H389" s="4">
        <v>2520</v>
      </c>
      <c r="I389" s="5"/>
    </row>
    <row r="390" spans="1:9">
      <c r="A390" s="126"/>
      <c r="B390" s="5" t="s">
        <v>520</v>
      </c>
      <c r="C390" s="4" t="s">
        <v>4</v>
      </c>
      <c r="D390" s="4">
        <v>1200</v>
      </c>
      <c r="E390" s="4">
        <v>0</v>
      </c>
      <c r="F390" s="4">
        <v>0</v>
      </c>
      <c r="G390" s="4" t="s">
        <v>4</v>
      </c>
      <c r="H390" s="4">
        <v>1200</v>
      </c>
      <c r="I390" s="5"/>
    </row>
    <row r="391" spans="1:9">
      <c r="A391" s="126"/>
      <c r="B391" s="5" t="s">
        <v>521</v>
      </c>
      <c r="C391" s="4" t="s">
        <v>4</v>
      </c>
      <c r="D391" s="4">
        <v>3600</v>
      </c>
      <c r="E391" s="4">
        <v>0</v>
      </c>
      <c r="F391" s="4">
        <v>0</v>
      </c>
      <c r="G391" s="4" t="s">
        <v>4</v>
      </c>
      <c r="H391" s="4">
        <v>3600</v>
      </c>
      <c r="I391" s="5"/>
    </row>
    <row r="392" spans="1:9">
      <c r="A392" s="126"/>
      <c r="B392" s="5" t="s">
        <v>522</v>
      </c>
      <c r="C392" s="4" t="s">
        <v>4</v>
      </c>
      <c r="D392" s="4">
        <v>3240</v>
      </c>
      <c r="E392" s="4">
        <v>0</v>
      </c>
      <c r="F392" s="4">
        <v>0</v>
      </c>
      <c r="G392" s="4" t="s">
        <v>4</v>
      </c>
      <c r="H392" s="4">
        <v>3240</v>
      </c>
      <c r="I392" s="5"/>
    </row>
    <row r="393" spans="1:9">
      <c r="A393" s="126"/>
      <c r="B393" s="5" t="s">
        <v>577</v>
      </c>
      <c r="C393" s="4" t="s">
        <v>4</v>
      </c>
      <c r="D393" s="4">
        <v>102</v>
      </c>
      <c r="E393" s="4">
        <v>0</v>
      </c>
      <c r="F393" s="4">
        <v>0</v>
      </c>
      <c r="G393" s="4" t="s">
        <v>4</v>
      </c>
      <c r="H393" s="4">
        <v>102</v>
      </c>
      <c r="I393" s="5"/>
    </row>
    <row r="394" spans="1:9">
      <c r="A394" s="126"/>
      <c r="B394" s="5" t="s">
        <v>523</v>
      </c>
      <c r="C394" s="4" t="s">
        <v>4</v>
      </c>
      <c r="D394" s="4">
        <v>2400</v>
      </c>
      <c r="E394" s="4">
        <v>0</v>
      </c>
      <c r="F394" s="4">
        <v>0</v>
      </c>
      <c r="G394" s="4" t="s">
        <v>4</v>
      </c>
      <c r="H394" s="4">
        <v>2400</v>
      </c>
      <c r="I394" s="5"/>
    </row>
    <row r="395" spans="1:9">
      <c r="A395" s="126"/>
      <c r="B395" s="5" t="s">
        <v>525</v>
      </c>
      <c r="C395" s="4" t="s">
        <v>4</v>
      </c>
      <c r="D395" s="4">
        <v>3840</v>
      </c>
      <c r="E395" s="4">
        <v>0</v>
      </c>
      <c r="F395" s="4">
        <v>0</v>
      </c>
      <c r="G395" s="4" t="s">
        <v>4</v>
      </c>
      <c r="H395" s="4">
        <v>3840</v>
      </c>
      <c r="I395" s="5"/>
    </row>
    <row r="396" spans="1:9">
      <c r="A396" s="126"/>
      <c r="B396" s="5" t="s">
        <v>526</v>
      </c>
      <c r="C396" s="4" t="s">
        <v>4</v>
      </c>
      <c r="D396" s="4">
        <v>1080</v>
      </c>
      <c r="E396" s="4">
        <v>0</v>
      </c>
      <c r="F396" s="4">
        <v>0</v>
      </c>
      <c r="G396" s="4" t="s">
        <v>4</v>
      </c>
      <c r="H396" s="4">
        <v>1080</v>
      </c>
      <c r="I396" s="5"/>
    </row>
    <row r="397" spans="1:9">
      <c r="A397" s="126"/>
      <c r="B397" s="5" t="s">
        <v>527</v>
      </c>
      <c r="C397" s="4" t="s">
        <v>4</v>
      </c>
      <c r="D397" s="4">
        <v>480</v>
      </c>
      <c r="E397" s="4">
        <v>0</v>
      </c>
      <c r="F397" s="4">
        <v>0</v>
      </c>
      <c r="G397" s="4" t="s">
        <v>4</v>
      </c>
      <c r="H397" s="4">
        <v>480</v>
      </c>
      <c r="I397" s="5"/>
    </row>
    <row r="398" spans="1:9">
      <c r="A398" s="126"/>
      <c r="B398" s="5" t="s">
        <v>95</v>
      </c>
      <c r="C398" s="4" t="s">
        <v>4</v>
      </c>
      <c r="D398" s="4">
        <v>1200</v>
      </c>
      <c r="E398" s="4">
        <v>0</v>
      </c>
      <c r="F398" s="4">
        <v>0</v>
      </c>
      <c r="G398" s="4" t="s">
        <v>4</v>
      </c>
      <c r="H398" s="4">
        <v>1200</v>
      </c>
      <c r="I398" s="5"/>
    </row>
    <row r="399" spans="1:9">
      <c r="A399" s="126"/>
      <c r="B399" s="5" t="s">
        <v>529</v>
      </c>
      <c r="C399" s="4" t="s">
        <v>4</v>
      </c>
      <c r="D399" s="4">
        <v>2400</v>
      </c>
      <c r="E399" s="4">
        <v>0</v>
      </c>
      <c r="F399" s="4">
        <v>0</v>
      </c>
      <c r="G399" s="4" t="s">
        <v>4</v>
      </c>
      <c r="H399" s="4">
        <v>2400</v>
      </c>
      <c r="I399" s="5"/>
    </row>
    <row r="400" spans="1:9" ht="15.75" thickBot="1">
      <c r="A400" s="126"/>
      <c r="B400" s="5"/>
      <c r="C400" s="4"/>
      <c r="D400" s="4"/>
      <c r="E400" s="4"/>
      <c r="F400" s="4"/>
      <c r="G400" s="4"/>
      <c r="H400" s="4"/>
      <c r="I400" s="5"/>
    </row>
    <row r="401" spans="1:9">
      <c r="A401" s="129"/>
      <c r="B401" s="130" t="s">
        <v>79</v>
      </c>
      <c r="C401" s="131" t="s">
        <v>80</v>
      </c>
      <c r="D401" s="131" t="s">
        <v>81</v>
      </c>
      <c r="E401" s="131"/>
      <c r="F401" s="131"/>
      <c r="G401" s="131" t="s">
        <v>80</v>
      </c>
      <c r="H401" s="131" t="s">
        <v>82</v>
      </c>
      <c r="I401" s="132"/>
    </row>
    <row r="402" spans="1:9" ht="15.75" thickBot="1">
      <c r="A402" s="129"/>
      <c r="B402" s="133"/>
      <c r="C402" s="134" t="s">
        <v>83</v>
      </c>
      <c r="D402" s="134" t="s">
        <v>84</v>
      </c>
      <c r="E402" s="134" t="s">
        <v>85</v>
      </c>
      <c r="F402" s="134" t="s">
        <v>86</v>
      </c>
      <c r="G402" s="134" t="s">
        <v>83</v>
      </c>
      <c r="H402" s="134" t="s">
        <v>84</v>
      </c>
      <c r="I402" s="132"/>
    </row>
    <row r="403" spans="1:9">
      <c r="A403" s="126"/>
      <c r="B403" s="5" t="s">
        <v>638</v>
      </c>
      <c r="C403" s="4" t="s">
        <v>4</v>
      </c>
      <c r="D403" s="4">
        <v>600</v>
      </c>
      <c r="E403" s="4">
        <v>0</v>
      </c>
      <c r="F403" s="4">
        <v>0</v>
      </c>
      <c r="G403" s="4" t="s">
        <v>4</v>
      </c>
      <c r="H403" s="4">
        <v>600</v>
      </c>
      <c r="I403" s="5"/>
    </row>
    <row r="404" spans="1:9">
      <c r="A404" s="126"/>
      <c r="B404" s="5" t="s">
        <v>530</v>
      </c>
      <c r="C404" s="4" t="s">
        <v>4</v>
      </c>
      <c r="D404" s="4">
        <v>291.39999999999998</v>
      </c>
      <c r="E404" s="4">
        <v>0</v>
      </c>
      <c r="F404" s="4">
        <v>0</v>
      </c>
      <c r="G404" s="4" t="s">
        <v>4</v>
      </c>
      <c r="H404" s="4">
        <v>291.39999999999998</v>
      </c>
      <c r="I404" s="5"/>
    </row>
    <row r="405" spans="1:9">
      <c r="A405" s="126"/>
      <c r="B405" s="5" t="s">
        <v>561</v>
      </c>
      <c r="C405" s="4" t="s">
        <v>4</v>
      </c>
      <c r="D405" s="4">
        <v>1200</v>
      </c>
      <c r="E405" s="4">
        <v>0</v>
      </c>
      <c r="F405" s="4">
        <v>960</v>
      </c>
      <c r="G405" s="4" t="s">
        <v>4</v>
      </c>
      <c r="H405" s="4">
        <v>2160</v>
      </c>
      <c r="I405" s="5"/>
    </row>
    <row r="406" spans="1:9">
      <c r="A406" s="126"/>
      <c r="B406" s="5" t="s">
        <v>531</v>
      </c>
      <c r="C406" s="4" t="s">
        <v>4</v>
      </c>
      <c r="D406" s="4">
        <v>3000</v>
      </c>
      <c r="E406" s="4">
        <v>0</v>
      </c>
      <c r="F406" s="4">
        <v>0</v>
      </c>
      <c r="G406" s="4" t="s">
        <v>4</v>
      </c>
      <c r="H406" s="4">
        <v>3000</v>
      </c>
      <c r="I406" s="5"/>
    </row>
    <row r="407" spans="1:9">
      <c r="A407" s="126"/>
      <c r="B407" s="5" t="s">
        <v>532</v>
      </c>
      <c r="C407" s="4" t="s">
        <v>4</v>
      </c>
      <c r="D407" s="4">
        <v>1200</v>
      </c>
      <c r="E407" s="4">
        <v>0</v>
      </c>
      <c r="F407" s="4">
        <v>0</v>
      </c>
      <c r="G407" s="4" t="s">
        <v>4</v>
      </c>
      <c r="H407" s="4">
        <v>1200</v>
      </c>
      <c r="I407" s="5"/>
    </row>
    <row r="408" spans="1:9">
      <c r="A408" s="126"/>
      <c r="B408" s="5" t="s">
        <v>535</v>
      </c>
      <c r="C408" s="4" t="s">
        <v>4</v>
      </c>
      <c r="D408" s="4">
        <v>1200</v>
      </c>
      <c r="E408" s="4">
        <v>0</v>
      </c>
      <c r="F408" s="4">
        <v>0</v>
      </c>
      <c r="G408" s="4" t="s">
        <v>4</v>
      </c>
      <c r="H408" s="4">
        <v>1200</v>
      </c>
      <c r="I408" s="5"/>
    </row>
    <row r="409" spans="1:9">
      <c r="A409" s="126"/>
      <c r="B409" s="5" t="s">
        <v>536</v>
      </c>
      <c r="C409" s="4" t="s">
        <v>4</v>
      </c>
      <c r="D409" s="4">
        <v>1200</v>
      </c>
      <c r="E409" s="4">
        <v>0</v>
      </c>
      <c r="F409" s="4">
        <v>0</v>
      </c>
      <c r="G409" s="4" t="s">
        <v>4</v>
      </c>
      <c r="H409" s="4">
        <v>1200</v>
      </c>
      <c r="I409" s="5"/>
    </row>
    <row r="410" spans="1:9">
      <c r="A410" s="126"/>
      <c r="B410" s="5" t="s">
        <v>534</v>
      </c>
      <c r="C410" s="4" t="s">
        <v>4</v>
      </c>
      <c r="D410" s="4">
        <v>1200</v>
      </c>
      <c r="E410" s="4">
        <v>0</v>
      </c>
      <c r="F410" s="4">
        <v>0</v>
      </c>
      <c r="G410" s="4" t="s">
        <v>4</v>
      </c>
      <c r="H410" s="4">
        <v>1200</v>
      </c>
      <c r="I410" s="5"/>
    </row>
    <row r="411" spans="1:9">
      <c r="A411" s="126"/>
      <c r="B411" s="5" t="s">
        <v>426</v>
      </c>
      <c r="C411" s="4" t="s">
        <v>4</v>
      </c>
      <c r="D411" s="4">
        <v>480</v>
      </c>
      <c r="E411" s="4">
        <v>0</v>
      </c>
      <c r="F411" s="4">
        <v>360</v>
      </c>
      <c r="G411" s="4" t="s">
        <v>4</v>
      </c>
      <c r="H411" s="4">
        <v>840</v>
      </c>
      <c r="I411" s="5"/>
    </row>
    <row r="412" spans="1:9">
      <c r="A412" s="126"/>
      <c r="B412" s="5" t="s">
        <v>533</v>
      </c>
      <c r="C412" s="4" t="s">
        <v>4</v>
      </c>
      <c r="D412" s="4">
        <v>840</v>
      </c>
      <c r="E412" s="4">
        <v>0</v>
      </c>
      <c r="F412" s="4">
        <v>0</v>
      </c>
      <c r="G412" s="4" t="s">
        <v>4</v>
      </c>
      <c r="H412" s="4">
        <v>840</v>
      </c>
      <c r="I412" s="5"/>
    </row>
    <row r="413" spans="1:9">
      <c r="A413" s="126"/>
      <c r="B413" s="5" t="s">
        <v>639</v>
      </c>
      <c r="C413" s="4" t="s">
        <v>4</v>
      </c>
      <c r="D413" s="4">
        <v>3600</v>
      </c>
      <c r="E413" s="4">
        <v>0</v>
      </c>
      <c r="F413" s="4">
        <v>0</v>
      </c>
      <c r="G413" s="4" t="s">
        <v>4</v>
      </c>
      <c r="H413" s="4">
        <v>3600</v>
      </c>
      <c r="I413" s="5"/>
    </row>
    <row r="414" spans="1:9">
      <c r="A414" s="126"/>
      <c r="B414" s="5" t="s">
        <v>537</v>
      </c>
      <c r="C414" s="4" t="s">
        <v>4</v>
      </c>
      <c r="D414" s="4">
        <v>804</v>
      </c>
      <c r="E414" s="4">
        <v>0</v>
      </c>
      <c r="F414" s="4">
        <v>264</v>
      </c>
      <c r="G414" s="4" t="s">
        <v>4</v>
      </c>
      <c r="H414" s="4">
        <v>1068</v>
      </c>
      <c r="I414" s="5"/>
    </row>
    <row r="415" spans="1:9">
      <c r="A415" s="126"/>
      <c r="B415" s="5" t="s">
        <v>538</v>
      </c>
      <c r="C415" s="4" t="s">
        <v>4</v>
      </c>
      <c r="D415" s="4">
        <v>600</v>
      </c>
      <c r="E415" s="4">
        <v>0</v>
      </c>
      <c r="F415" s="4">
        <v>0</v>
      </c>
      <c r="G415" s="4" t="s">
        <v>4</v>
      </c>
      <c r="H415" s="4">
        <v>600</v>
      </c>
      <c r="I415" s="5"/>
    </row>
    <row r="416" spans="1:9">
      <c r="A416" s="126"/>
      <c r="B416" s="5" t="s">
        <v>539</v>
      </c>
      <c r="C416" s="4" t="s">
        <v>4</v>
      </c>
      <c r="D416" s="4">
        <v>1200</v>
      </c>
      <c r="E416" s="4">
        <v>0</v>
      </c>
      <c r="F416" s="4">
        <v>0</v>
      </c>
      <c r="G416" s="4" t="s">
        <v>4</v>
      </c>
      <c r="H416" s="4">
        <v>1200</v>
      </c>
      <c r="I416" s="5"/>
    </row>
    <row r="417" spans="1:9">
      <c r="A417" s="126"/>
      <c r="B417" s="5" t="s">
        <v>540</v>
      </c>
      <c r="C417" s="4" t="s">
        <v>4</v>
      </c>
      <c r="D417" s="4">
        <v>1200</v>
      </c>
      <c r="E417" s="4">
        <v>0</v>
      </c>
      <c r="F417" s="4">
        <v>0</v>
      </c>
      <c r="G417" s="4" t="s">
        <v>4</v>
      </c>
      <c r="H417" s="4">
        <v>1200</v>
      </c>
      <c r="I417" s="5"/>
    </row>
    <row r="418" spans="1:9">
      <c r="A418" s="126"/>
      <c r="B418" s="5" t="s">
        <v>541</v>
      </c>
      <c r="C418" s="4" t="s">
        <v>4</v>
      </c>
      <c r="D418" s="4">
        <v>1680</v>
      </c>
      <c r="E418" s="4">
        <v>0</v>
      </c>
      <c r="F418" s="4">
        <v>0</v>
      </c>
      <c r="G418" s="4" t="s">
        <v>4</v>
      </c>
      <c r="H418" s="4">
        <v>1680</v>
      </c>
      <c r="I418" s="5"/>
    </row>
    <row r="419" spans="1:9">
      <c r="A419" s="126"/>
      <c r="B419" s="5" t="s">
        <v>542</v>
      </c>
      <c r="C419" s="4" t="s">
        <v>4</v>
      </c>
      <c r="D419" s="4">
        <v>600</v>
      </c>
      <c r="E419" s="4">
        <v>0</v>
      </c>
      <c r="F419" s="4">
        <v>0</v>
      </c>
      <c r="G419" s="4" t="s">
        <v>4</v>
      </c>
      <c r="H419" s="4">
        <v>600</v>
      </c>
      <c r="I419" s="5"/>
    </row>
    <row r="420" spans="1:9">
      <c r="A420" s="126"/>
      <c r="B420" s="5" t="s">
        <v>544</v>
      </c>
      <c r="C420" s="4" t="s">
        <v>4</v>
      </c>
      <c r="D420" s="4">
        <v>1200</v>
      </c>
      <c r="E420" s="4">
        <v>0</v>
      </c>
      <c r="F420" s="4">
        <v>0</v>
      </c>
      <c r="G420" s="4" t="s">
        <v>4</v>
      </c>
      <c r="H420" s="4">
        <v>1200</v>
      </c>
      <c r="I420" s="5"/>
    </row>
    <row r="421" spans="1:9">
      <c r="A421" s="126"/>
      <c r="B421" s="5" t="s">
        <v>545</v>
      </c>
      <c r="C421" s="4" t="s">
        <v>4</v>
      </c>
      <c r="D421" s="4">
        <v>1200</v>
      </c>
      <c r="E421" s="4">
        <v>0</v>
      </c>
      <c r="F421" s="4">
        <v>0</v>
      </c>
      <c r="G421" s="4" t="s">
        <v>4</v>
      </c>
      <c r="H421" s="4">
        <v>1200</v>
      </c>
      <c r="I421" s="5"/>
    </row>
    <row r="422" spans="1:9">
      <c r="A422" s="126"/>
      <c r="B422" s="5" t="s">
        <v>547</v>
      </c>
      <c r="C422" s="4" t="s">
        <v>4</v>
      </c>
      <c r="D422" s="4">
        <v>1200</v>
      </c>
      <c r="E422" s="4">
        <v>0</v>
      </c>
      <c r="F422" s="4">
        <v>0</v>
      </c>
      <c r="G422" s="4" t="s">
        <v>4</v>
      </c>
      <c r="H422" s="4">
        <v>1200</v>
      </c>
      <c r="I422" s="5"/>
    </row>
    <row r="423" spans="1:9">
      <c r="A423" s="126"/>
      <c r="B423" s="5" t="s">
        <v>118</v>
      </c>
      <c r="C423" s="4" t="s">
        <v>4</v>
      </c>
      <c r="D423" s="4">
        <v>2400</v>
      </c>
      <c r="E423" s="4">
        <v>0</v>
      </c>
      <c r="F423" s="4">
        <v>0</v>
      </c>
      <c r="G423" s="4" t="s">
        <v>4</v>
      </c>
      <c r="H423" s="4">
        <v>2400</v>
      </c>
      <c r="I423" s="5"/>
    </row>
    <row r="424" spans="1:9">
      <c r="A424" s="126"/>
      <c r="B424" s="5" t="s">
        <v>550</v>
      </c>
      <c r="C424" s="4" t="s">
        <v>4</v>
      </c>
      <c r="D424" s="4">
        <v>1200</v>
      </c>
      <c r="E424" s="4">
        <v>0</v>
      </c>
      <c r="F424" s="4">
        <v>0</v>
      </c>
      <c r="G424" s="4" t="s">
        <v>4</v>
      </c>
      <c r="H424" s="4">
        <v>1200</v>
      </c>
      <c r="I424" s="5"/>
    </row>
    <row r="425" spans="1:9">
      <c r="A425" s="126"/>
      <c r="B425" s="5" t="s">
        <v>551</v>
      </c>
      <c r="C425" s="4" t="s">
        <v>4</v>
      </c>
      <c r="D425" s="4">
        <v>2400</v>
      </c>
      <c r="E425" s="4">
        <v>0</v>
      </c>
      <c r="F425" s="4">
        <v>0</v>
      </c>
      <c r="G425" s="4" t="s">
        <v>4</v>
      </c>
      <c r="H425" s="4">
        <v>2400</v>
      </c>
      <c r="I425" s="5"/>
    </row>
    <row r="426" spans="1:9">
      <c r="A426" s="126"/>
      <c r="B426" s="5" t="s">
        <v>552</v>
      </c>
      <c r="C426" s="4" t="s">
        <v>4</v>
      </c>
      <c r="D426" s="4">
        <v>1440</v>
      </c>
      <c r="E426" s="4">
        <v>0</v>
      </c>
      <c r="F426" s="4">
        <v>0</v>
      </c>
      <c r="G426" s="4" t="s">
        <v>4</v>
      </c>
      <c r="H426" s="4">
        <v>1440</v>
      </c>
      <c r="I426" s="5"/>
    </row>
    <row r="427" spans="1:9">
      <c r="A427" s="126"/>
      <c r="B427" s="5" t="s">
        <v>553</v>
      </c>
      <c r="C427" s="4" t="s">
        <v>4</v>
      </c>
      <c r="D427" s="4">
        <v>6240</v>
      </c>
      <c r="E427" s="4">
        <v>0</v>
      </c>
      <c r="F427" s="4">
        <v>0</v>
      </c>
      <c r="G427" s="4" t="s">
        <v>4</v>
      </c>
      <c r="H427" s="4">
        <v>6240</v>
      </c>
      <c r="I427" s="5"/>
    </row>
    <row r="428" spans="1:9">
      <c r="A428" s="126"/>
      <c r="B428" s="5" t="s">
        <v>554</v>
      </c>
      <c r="C428" s="4" t="s">
        <v>4</v>
      </c>
      <c r="D428" s="4">
        <v>2520</v>
      </c>
      <c r="E428" s="4">
        <v>0</v>
      </c>
      <c r="F428" s="4">
        <v>0</v>
      </c>
      <c r="G428" s="4" t="s">
        <v>4</v>
      </c>
      <c r="H428" s="4">
        <v>2520</v>
      </c>
      <c r="I428" s="5"/>
    </row>
    <row r="429" spans="1:9">
      <c r="A429" s="126"/>
      <c r="B429" s="5" t="s">
        <v>555</v>
      </c>
      <c r="C429" s="4" t="s">
        <v>4</v>
      </c>
      <c r="D429" s="4">
        <v>1200</v>
      </c>
      <c r="E429" s="4">
        <v>0</v>
      </c>
      <c r="F429" s="4">
        <v>0</v>
      </c>
      <c r="G429" s="4" t="s">
        <v>4</v>
      </c>
      <c r="H429" s="4">
        <v>1200</v>
      </c>
      <c r="I429" s="5"/>
    </row>
    <row r="430" spans="1:9">
      <c r="A430" s="126"/>
      <c r="B430" s="5" t="s">
        <v>556</v>
      </c>
      <c r="C430" s="4" t="s">
        <v>4</v>
      </c>
      <c r="D430" s="4">
        <v>960</v>
      </c>
      <c r="E430" s="4">
        <v>0</v>
      </c>
      <c r="F430" s="4">
        <v>0</v>
      </c>
      <c r="G430" s="4" t="s">
        <v>4</v>
      </c>
      <c r="H430" s="4">
        <v>960</v>
      </c>
      <c r="I430" s="5"/>
    </row>
    <row r="431" spans="1:9">
      <c r="A431" s="126"/>
      <c r="B431" s="5" t="s">
        <v>557</v>
      </c>
      <c r="C431" s="4" t="s">
        <v>4</v>
      </c>
      <c r="D431" s="4">
        <v>2400</v>
      </c>
      <c r="E431" s="4">
        <v>0</v>
      </c>
      <c r="F431" s="4">
        <v>0</v>
      </c>
      <c r="G431" s="4" t="s">
        <v>4</v>
      </c>
      <c r="H431" s="4">
        <v>2400</v>
      </c>
      <c r="I431" s="5"/>
    </row>
    <row r="432" spans="1:9">
      <c r="A432" s="126"/>
      <c r="B432" s="5" t="s">
        <v>558</v>
      </c>
      <c r="C432" s="4" t="s">
        <v>4</v>
      </c>
      <c r="D432" s="4">
        <v>600</v>
      </c>
      <c r="E432" s="4">
        <v>0</v>
      </c>
      <c r="F432" s="4">
        <v>0</v>
      </c>
      <c r="G432" s="4" t="s">
        <v>4</v>
      </c>
      <c r="H432" s="4">
        <v>600</v>
      </c>
      <c r="I432" s="5"/>
    </row>
    <row r="433" spans="1:9">
      <c r="A433" s="126"/>
      <c r="B433" s="5" t="s">
        <v>560</v>
      </c>
      <c r="C433" s="4" t="s">
        <v>4</v>
      </c>
      <c r="D433" s="4">
        <v>0</v>
      </c>
      <c r="E433" s="4">
        <v>0</v>
      </c>
      <c r="F433" s="4">
        <v>300</v>
      </c>
      <c r="G433" s="4" t="s">
        <v>4</v>
      </c>
      <c r="H433" s="4">
        <v>300</v>
      </c>
      <c r="I433" s="5"/>
    </row>
    <row r="434" spans="1:9" ht="15.75" thickBot="1">
      <c r="A434" s="126"/>
      <c r="B434" s="5"/>
      <c r="C434" s="4"/>
      <c r="D434" s="4"/>
      <c r="E434" s="4"/>
      <c r="F434" s="4"/>
      <c r="G434" s="4"/>
      <c r="H434" s="4"/>
      <c r="I434" s="5"/>
    </row>
    <row r="435" spans="1:9">
      <c r="A435" s="129"/>
      <c r="B435" s="130" t="s">
        <v>79</v>
      </c>
      <c r="C435" s="131" t="s">
        <v>80</v>
      </c>
      <c r="D435" s="131" t="s">
        <v>81</v>
      </c>
      <c r="E435" s="131"/>
      <c r="F435" s="131"/>
      <c r="G435" s="131" t="s">
        <v>80</v>
      </c>
      <c r="H435" s="131" t="s">
        <v>82</v>
      </c>
      <c r="I435" s="132"/>
    </row>
    <row r="436" spans="1:9" ht="15.75" thickBot="1">
      <c r="A436" s="129"/>
      <c r="B436" s="133"/>
      <c r="C436" s="134" t="s">
        <v>83</v>
      </c>
      <c r="D436" s="134" t="s">
        <v>84</v>
      </c>
      <c r="E436" s="134" t="s">
        <v>85</v>
      </c>
      <c r="F436" s="134" t="s">
        <v>86</v>
      </c>
      <c r="G436" s="134" t="s">
        <v>83</v>
      </c>
      <c r="H436" s="134" t="s">
        <v>84</v>
      </c>
      <c r="I436" s="132"/>
    </row>
    <row r="437" spans="1:9">
      <c r="A437" s="126"/>
      <c r="B437" s="5" t="s">
        <v>562</v>
      </c>
      <c r="C437" s="4" t="s">
        <v>4</v>
      </c>
      <c r="D437" s="4">
        <v>0</v>
      </c>
      <c r="E437" s="4">
        <v>0</v>
      </c>
      <c r="F437" s="4">
        <v>300</v>
      </c>
      <c r="G437" s="4" t="s">
        <v>4</v>
      </c>
      <c r="H437" s="4">
        <v>300</v>
      </c>
      <c r="I437" s="5"/>
    </row>
    <row r="438" spans="1:9">
      <c r="A438" s="126"/>
      <c r="B438" s="5" t="s">
        <v>564</v>
      </c>
      <c r="C438" s="4" t="s">
        <v>4</v>
      </c>
      <c r="D438" s="4">
        <v>0</v>
      </c>
      <c r="E438" s="4">
        <v>0</v>
      </c>
      <c r="F438" s="4">
        <v>2160</v>
      </c>
      <c r="G438" s="4" t="s">
        <v>4</v>
      </c>
      <c r="H438" s="4">
        <v>2160</v>
      </c>
      <c r="I438" s="5"/>
    </row>
    <row r="439" spans="1:9">
      <c r="A439" s="126"/>
      <c r="B439" s="5" t="s">
        <v>565</v>
      </c>
      <c r="C439" s="4" t="s">
        <v>4</v>
      </c>
      <c r="D439" s="4">
        <v>0</v>
      </c>
      <c r="E439" s="4">
        <v>0</v>
      </c>
      <c r="F439" s="4">
        <v>2100</v>
      </c>
      <c r="G439" s="4" t="s">
        <v>4</v>
      </c>
      <c r="H439" s="4">
        <v>2100</v>
      </c>
      <c r="I439" s="5"/>
    </row>
    <row r="440" spans="1:9">
      <c r="A440" s="126"/>
      <c r="B440" s="5" t="s">
        <v>566</v>
      </c>
      <c r="C440" s="4" t="s">
        <v>4</v>
      </c>
      <c r="D440" s="4">
        <v>0</v>
      </c>
      <c r="E440" s="4">
        <v>0</v>
      </c>
      <c r="F440" s="4">
        <v>960</v>
      </c>
      <c r="G440" s="4" t="s">
        <v>4</v>
      </c>
      <c r="H440" s="4">
        <v>960</v>
      </c>
      <c r="I440" s="5"/>
    </row>
    <row r="441" spans="1:9">
      <c r="A441" s="126"/>
      <c r="B441" s="5" t="s">
        <v>133</v>
      </c>
      <c r="C441" s="4" t="s">
        <v>4</v>
      </c>
      <c r="D441" s="4">
        <v>0</v>
      </c>
      <c r="E441" s="4">
        <v>0</v>
      </c>
      <c r="F441" s="4">
        <v>0</v>
      </c>
      <c r="G441" s="4" t="s">
        <v>4</v>
      </c>
      <c r="H441" s="4">
        <v>0</v>
      </c>
      <c r="I441" s="5"/>
    </row>
    <row r="442" spans="1:9">
      <c r="A442" s="126"/>
      <c r="B442" s="5" t="s">
        <v>567</v>
      </c>
      <c r="C442" s="4" t="s">
        <v>4</v>
      </c>
      <c r="D442" s="4">
        <v>0</v>
      </c>
      <c r="E442" s="4">
        <v>0</v>
      </c>
      <c r="F442" s="4">
        <v>0</v>
      </c>
      <c r="G442" s="4" t="s">
        <v>4</v>
      </c>
      <c r="H442" s="4">
        <v>0</v>
      </c>
      <c r="I442" s="5"/>
    </row>
    <row r="443" spans="1:9">
      <c r="A443" s="126"/>
      <c r="B443" s="5" t="s">
        <v>568</v>
      </c>
      <c r="C443" s="4" t="s">
        <v>4</v>
      </c>
      <c r="D443" s="4">
        <v>0</v>
      </c>
      <c r="E443" s="4">
        <v>0</v>
      </c>
      <c r="F443" s="4">
        <v>0</v>
      </c>
      <c r="G443" s="4" t="s">
        <v>4</v>
      </c>
      <c r="H443" s="4">
        <v>0</v>
      </c>
      <c r="I443" s="5"/>
    </row>
    <row r="444" spans="1:9">
      <c r="A444" s="126"/>
      <c r="B444" s="5" t="s">
        <v>571</v>
      </c>
      <c r="C444" s="4" t="s">
        <v>4</v>
      </c>
      <c r="D444" s="4">
        <v>0</v>
      </c>
      <c r="E444" s="4">
        <v>0</v>
      </c>
      <c r="F444" s="4">
        <v>0</v>
      </c>
      <c r="G444" s="4" t="s">
        <v>4</v>
      </c>
      <c r="H444" s="4">
        <v>0</v>
      </c>
      <c r="I444" s="5"/>
    </row>
    <row r="445" spans="1:9">
      <c r="A445" s="126"/>
      <c r="B445" s="5" t="s">
        <v>572</v>
      </c>
      <c r="C445" s="4" t="s">
        <v>4</v>
      </c>
      <c r="D445" s="4">
        <v>0</v>
      </c>
      <c r="E445" s="4">
        <v>0</v>
      </c>
      <c r="F445" s="4">
        <v>0</v>
      </c>
      <c r="G445" s="4" t="s">
        <v>4</v>
      </c>
      <c r="H445" s="4">
        <v>0</v>
      </c>
      <c r="I445" s="5"/>
    </row>
    <row r="446" spans="1:9">
      <c r="A446" s="126"/>
      <c r="B446" s="5" t="s">
        <v>573</v>
      </c>
      <c r="C446" s="4" t="s">
        <v>4</v>
      </c>
      <c r="D446" s="4">
        <v>0</v>
      </c>
      <c r="E446" s="4">
        <v>0</v>
      </c>
      <c r="F446" s="4">
        <v>0</v>
      </c>
      <c r="G446" s="4" t="s">
        <v>4</v>
      </c>
      <c r="H446" s="4">
        <v>0</v>
      </c>
      <c r="I446" s="5"/>
    </row>
    <row r="447" spans="1:9">
      <c r="A447" s="126"/>
      <c r="B447" s="5" t="s">
        <v>574</v>
      </c>
      <c r="C447" s="4" t="s">
        <v>4</v>
      </c>
      <c r="D447" s="4">
        <v>0</v>
      </c>
      <c r="E447" s="4">
        <v>0</v>
      </c>
      <c r="F447" s="4">
        <v>0</v>
      </c>
      <c r="G447" s="4" t="s">
        <v>4</v>
      </c>
      <c r="H447" s="4">
        <v>0</v>
      </c>
      <c r="I447" s="5"/>
    </row>
    <row r="448" spans="1:9">
      <c r="A448" s="126"/>
      <c r="B448" s="5" t="s">
        <v>575</v>
      </c>
      <c r="C448" s="4" t="s">
        <v>4</v>
      </c>
      <c r="D448" s="4">
        <v>0</v>
      </c>
      <c r="E448" s="4">
        <v>0</v>
      </c>
      <c r="F448" s="4">
        <v>0</v>
      </c>
      <c r="G448" s="4" t="s">
        <v>4</v>
      </c>
      <c r="H448" s="4">
        <v>0</v>
      </c>
      <c r="I448" s="5"/>
    </row>
    <row r="449" spans="1:9">
      <c r="A449" s="126"/>
      <c r="B449" s="5" t="s">
        <v>576</v>
      </c>
      <c r="C449" s="4" t="s">
        <v>4</v>
      </c>
      <c r="D449" s="4">
        <v>0</v>
      </c>
      <c r="E449" s="4">
        <v>0</v>
      </c>
      <c r="F449" s="4">
        <v>0</v>
      </c>
      <c r="G449" s="4" t="s">
        <v>4</v>
      </c>
      <c r="H449" s="4">
        <v>0</v>
      </c>
      <c r="I449" s="5"/>
    </row>
    <row r="450" spans="1:9">
      <c r="A450" s="126"/>
      <c r="B450" s="5" t="s">
        <v>51</v>
      </c>
      <c r="C450" s="4" t="s">
        <v>4</v>
      </c>
      <c r="D450" s="4">
        <v>26959.85</v>
      </c>
      <c r="E450" s="4">
        <v>0</v>
      </c>
      <c r="F450" s="4">
        <v>0</v>
      </c>
      <c r="G450" s="4" t="s">
        <v>4</v>
      </c>
      <c r="H450" s="4">
        <v>26959.85</v>
      </c>
      <c r="I450" s="5"/>
    </row>
    <row r="451" spans="1:9">
      <c r="A451" s="126"/>
      <c r="B451" s="5" t="s">
        <v>51</v>
      </c>
      <c r="C451" s="4" t="s">
        <v>4</v>
      </c>
      <c r="D451" s="4">
        <v>26959.85</v>
      </c>
      <c r="E451" s="4">
        <v>0</v>
      </c>
      <c r="F451" s="4">
        <v>0</v>
      </c>
      <c r="G451" s="4" t="s">
        <v>4</v>
      </c>
      <c r="H451" s="4">
        <v>26959.85</v>
      </c>
      <c r="I451" s="5"/>
    </row>
    <row r="452" spans="1:9">
      <c r="A452" s="126"/>
      <c r="B452" s="5" t="s">
        <v>306</v>
      </c>
      <c r="C452" s="4" t="s">
        <v>4</v>
      </c>
      <c r="D452" s="4">
        <v>0</v>
      </c>
      <c r="E452" s="4">
        <v>0</v>
      </c>
      <c r="F452" s="4">
        <v>0</v>
      </c>
      <c r="G452" s="4" t="s">
        <v>4</v>
      </c>
      <c r="H452" s="4">
        <v>0</v>
      </c>
      <c r="I452" s="5"/>
    </row>
    <row r="453" spans="1:9">
      <c r="A453" s="127"/>
      <c r="B453" s="10" t="s">
        <v>260</v>
      </c>
      <c r="C453" s="9" t="s">
        <v>4</v>
      </c>
      <c r="D453" s="9">
        <v>1331131.55</v>
      </c>
      <c r="E453" s="9">
        <v>0</v>
      </c>
      <c r="F453" s="9">
        <v>124777.69</v>
      </c>
      <c r="G453" s="9" t="s">
        <v>4</v>
      </c>
      <c r="H453" s="9">
        <v>1455909.24</v>
      </c>
      <c r="I453" s="10"/>
    </row>
    <row r="454" spans="1:9">
      <c r="A454" s="127"/>
      <c r="B454" s="10" t="s">
        <v>62</v>
      </c>
      <c r="C454" s="9" t="s">
        <v>4</v>
      </c>
      <c r="D454" s="9">
        <v>1293257.6499999999</v>
      </c>
      <c r="E454" s="9">
        <v>0</v>
      </c>
      <c r="F454" s="9">
        <v>124777.69</v>
      </c>
      <c r="G454" s="9" t="s">
        <v>4</v>
      </c>
      <c r="H454" s="9">
        <v>1418035.34</v>
      </c>
      <c r="I454" s="10"/>
    </row>
    <row r="455" spans="1:9">
      <c r="A455" s="127"/>
      <c r="B455" s="10" t="s">
        <v>390</v>
      </c>
      <c r="C455" s="9" t="s">
        <v>4</v>
      </c>
      <c r="D455" s="9">
        <v>37873.9</v>
      </c>
      <c r="E455" s="9">
        <v>0</v>
      </c>
      <c r="F455" s="9">
        <v>0</v>
      </c>
      <c r="G455" s="9" t="s">
        <v>4</v>
      </c>
      <c r="H455" s="9">
        <v>37873.9</v>
      </c>
      <c r="I455" s="10"/>
    </row>
    <row r="456" spans="1:9">
      <c r="A456" s="127"/>
      <c r="B456" s="10" t="s">
        <v>261</v>
      </c>
      <c r="C456" s="9" t="s">
        <v>4</v>
      </c>
      <c r="D456" s="9">
        <v>0</v>
      </c>
      <c r="E456" s="9">
        <v>0</v>
      </c>
      <c r="F456" s="9">
        <v>33180</v>
      </c>
      <c r="G456" s="9" t="s">
        <v>4</v>
      </c>
      <c r="H456" s="9">
        <v>33180</v>
      </c>
      <c r="I456" s="10"/>
    </row>
    <row r="457" spans="1:9">
      <c r="A457" s="127"/>
      <c r="B457" s="10" t="s">
        <v>15</v>
      </c>
      <c r="C457" s="9" t="s">
        <v>4</v>
      </c>
      <c r="D457" s="9">
        <v>0</v>
      </c>
      <c r="E457" s="9">
        <v>0</v>
      </c>
      <c r="F457" s="9">
        <v>0</v>
      </c>
      <c r="G457" s="9" t="s">
        <v>4</v>
      </c>
      <c r="H457" s="9">
        <v>0</v>
      </c>
      <c r="I457" s="10"/>
    </row>
    <row r="458" spans="1:9">
      <c r="A458" s="127"/>
      <c r="B458" s="10" t="s">
        <v>383</v>
      </c>
      <c r="C458" s="9" t="s">
        <v>4</v>
      </c>
      <c r="D458" s="9">
        <v>0</v>
      </c>
      <c r="E458" s="9">
        <v>0</v>
      </c>
      <c r="F458" s="9">
        <v>33180</v>
      </c>
      <c r="G458" s="9" t="s">
        <v>4</v>
      </c>
      <c r="H458" s="9">
        <v>33180</v>
      </c>
      <c r="I458" s="10"/>
    </row>
    <row r="459" spans="1:9">
      <c r="A459" s="126"/>
      <c r="B459" s="5" t="s">
        <v>640</v>
      </c>
      <c r="C459" s="4" t="s">
        <v>4</v>
      </c>
      <c r="D459" s="4">
        <v>0</v>
      </c>
      <c r="E459" s="4">
        <v>0</v>
      </c>
      <c r="F459" s="4">
        <v>33180</v>
      </c>
      <c r="G459" s="4" t="s">
        <v>4</v>
      </c>
      <c r="H459" s="4">
        <v>33180</v>
      </c>
      <c r="I459" s="5"/>
    </row>
    <row r="460" spans="1:9">
      <c r="A460" s="126"/>
      <c r="B460" s="5" t="s">
        <v>641</v>
      </c>
      <c r="C460" s="4" t="s">
        <v>4</v>
      </c>
      <c r="D460" s="4">
        <v>0</v>
      </c>
      <c r="E460" s="4">
        <v>0</v>
      </c>
      <c r="F460" s="4">
        <v>0</v>
      </c>
      <c r="G460" s="4" t="s">
        <v>4</v>
      </c>
      <c r="H460" s="4">
        <v>0</v>
      </c>
      <c r="I460" s="5"/>
    </row>
    <row r="461" spans="1:9">
      <c r="A461" s="126"/>
      <c r="B461" s="5" t="s">
        <v>642</v>
      </c>
      <c r="C461" s="4" t="s">
        <v>4</v>
      </c>
      <c r="D461" s="4">
        <v>0</v>
      </c>
      <c r="E461" s="4">
        <v>0</v>
      </c>
      <c r="F461" s="4">
        <v>0</v>
      </c>
      <c r="G461" s="4" t="s">
        <v>4</v>
      </c>
      <c r="H461" s="4">
        <v>0</v>
      </c>
      <c r="I461" s="5"/>
    </row>
    <row r="462" spans="1:9">
      <c r="A462" s="127"/>
      <c r="B462" s="10" t="s">
        <v>290</v>
      </c>
      <c r="C462" s="9">
        <v>1695.02</v>
      </c>
      <c r="D462" s="9" t="s">
        <v>4</v>
      </c>
      <c r="E462" s="9">
        <v>0</v>
      </c>
      <c r="F462" s="9">
        <v>0</v>
      </c>
      <c r="G462" s="9">
        <v>1695.02</v>
      </c>
      <c r="H462" s="9" t="s">
        <v>4</v>
      </c>
      <c r="I462" s="10"/>
    </row>
    <row r="463" spans="1:9">
      <c r="A463" s="126"/>
      <c r="B463" s="5" t="s">
        <v>33</v>
      </c>
      <c r="C463" s="4">
        <v>0</v>
      </c>
      <c r="D463" s="4" t="s">
        <v>4</v>
      </c>
      <c r="E463" s="4">
        <v>0</v>
      </c>
      <c r="F463" s="4">
        <v>0</v>
      </c>
      <c r="G463" s="4">
        <v>0</v>
      </c>
      <c r="H463" s="4" t="s">
        <v>4</v>
      </c>
      <c r="I463" s="5"/>
    </row>
    <row r="464" spans="1:9">
      <c r="A464" s="127"/>
      <c r="B464" s="10" t="s">
        <v>32</v>
      </c>
      <c r="C464" s="9">
        <v>1695.02</v>
      </c>
      <c r="D464" s="9" t="s">
        <v>4</v>
      </c>
      <c r="E464" s="9">
        <v>0</v>
      </c>
      <c r="F464" s="9">
        <v>0</v>
      </c>
      <c r="G464" s="9">
        <v>1695.02</v>
      </c>
      <c r="H464" s="9" t="s">
        <v>4</v>
      </c>
      <c r="I464" s="10"/>
    </row>
    <row r="465" spans="1:9">
      <c r="A465" s="126"/>
      <c r="B465" s="5" t="s">
        <v>354</v>
      </c>
      <c r="C465" s="4">
        <v>1695.02</v>
      </c>
      <c r="D465" s="4" t="s">
        <v>4</v>
      </c>
      <c r="E465" s="4">
        <v>0</v>
      </c>
      <c r="F465" s="4">
        <v>0</v>
      </c>
      <c r="G465" s="4">
        <v>1695.02</v>
      </c>
      <c r="H465" s="4" t="s">
        <v>4</v>
      </c>
      <c r="I465" s="5"/>
    </row>
    <row r="466" spans="1:9">
      <c r="A466" s="126"/>
      <c r="B466" s="5"/>
      <c r="C466" s="4"/>
      <c r="D466" s="4"/>
      <c r="E466" s="4"/>
      <c r="F466" s="4"/>
      <c r="G466" s="4"/>
      <c r="H466" s="4"/>
      <c r="I466" s="5"/>
    </row>
    <row r="467" spans="1:9">
      <c r="A467" s="127"/>
      <c r="B467" s="10" t="s">
        <v>404</v>
      </c>
      <c r="C467" s="9">
        <v>1937928.64</v>
      </c>
      <c r="D467" s="9"/>
      <c r="E467" s="9">
        <v>743456.33</v>
      </c>
      <c r="F467" s="9">
        <v>743456.33</v>
      </c>
      <c r="G467" s="9">
        <v>1965932.64</v>
      </c>
      <c r="H467" s="9"/>
      <c r="I467" s="10"/>
    </row>
    <row r="468" spans="1:9">
      <c r="A468" s="127"/>
      <c r="B468" s="10"/>
      <c r="C468" s="9"/>
      <c r="D468" s="9">
        <v>1937928.64</v>
      </c>
      <c r="E468" s="9"/>
      <c r="F468" s="9"/>
      <c r="G468" s="9"/>
      <c r="H468" s="9">
        <v>1965932.64</v>
      </c>
      <c r="I468" s="10"/>
    </row>
    <row r="469" spans="1:9">
      <c r="A469" s="127"/>
      <c r="B469" s="10"/>
      <c r="C469" s="9"/>
      <c r="D469" s="9"/>
      <c r="E469" s="9"/>
      <c r="F469" s="9"/>
      <c r="G469" s="9"/>
      <c r="H469" s="9"/>
      <c r="I469" s="10"/>
    </row>
    <row r="470" spans="1:9">
      <c r="A470" s="127"/>
      <c r="B470" s="10"/>
      <c r="C470" s="9"/>
      <c r="D470" s="9"/>
      <c r="E470" s="9"/>
      <c r="F470" s="9"/>
      <c r="G470" s="9"/>
      <c r="H470" s="9"/>
      <c r="I470" s="10"/>
    </row>
    <row r="471" spans="1:9">
      <c r="A471" s="127"/>
      <c r="B471" s="10"/>
      <c r="C471" s="9"/>
      <c r="D471" s="9"/>
      <c r="E471" s="9"/>
      <c r="F471" s="9"/>
      <c r="G471" s="9"/>
      <c r="H471" s="9"/>
      <c r="I471" s="10"/>
    </row>
    <row r="472" spans="1:9">
      <c r="A472" s="126"/>
      <c r="B472" s="5"/>
      <c r="C472" s="4"/>
      <c r="D472" s="4"/>
      <c r="E472" s="4"/>
      <c r="F472" s="4"/>
      <c r="G472" s="4"/>
      <c r="H472" s="4"/>
      <c r="I472" s="5"/>
    </row>
    <row r="473" spans="1:9">
      <c r="A473" s="126"/>
      <c r="B473" s="5"/>
      <c r="C473" s="4"/>
      <c r="D473" s="4"/>
      <c r="E473" s="4"/>
      <c r="F473" s="4"/>
      <c r="G473" s="4"/>
      <c r="H473" s="4"/>
      <c r="I473" s="5"/>
    </row>
    <row r="474" spans="1:9">
      <c r="A474" s="126"/>
      <c r="B474" s="5"/>
      <c r="C474" s="4"/>
      <c r="D474" s="4"/>
      <c r="E474" s="4"/>
      <c r="F474" s="4"/>
      <c r="G474" s="4"/>
      <c r="H474" s="4"/>
      <c r="I474" s="5"/>
    </row>
    <row r="475" spans="1:9">
      <c r="A475" s="126"/>
      <c r="B475" s="5"/>
      <c r="C475" s="4"/>
      <c r="D475" s="4"/>
      <c r="E475" s="4"/>
      <c r="F475" s="4"/>
      <c r="G475" s="4"/>
      <c r="H475" s="4"/>
      <c r="I475" s="5"/>
    </row>
    <row r="476" spans="1:9">
      <c r="A476" s="126"/>
      <c r="B476" s="5"/>
      <c r="C476" s="4"/>
      <c r="D476" s="4"/>
      <c r="E476" s="4"/>
      <c r="F476" s="4"/>
      <c r="G476" s="4"/>
      <c r="H476" s="4"/>
      <c r="I476" s="5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J81"/>
  <sheetViews>
    <sheetView topLeftCell="A16" workbookViewId="0">
      <selection activeCell="I31" sqref="I31"/>
    </sheetView>
  </sheetViews>
  <sheetFormatPr baseColWidth="10" defaultRowHeight="15"/>
  <cols>
    <col min="6" max="6" width="14.5703125" customWidth="1"/>
    <col min="7" max="8" width="0" hidden="1" customWidth="1"/>
  </cols>
  <sheetData>
    <row r="1" spans="1:10">
      <c r="A1" s="5"/>
      <c r="B1" s="5"/>
      <c r="C1" s="5"/>
      <c r="D1" s="5"/>
      <c r="E1" s="5"/>
      <c r="F1" s="5"/>
      <c r="G1" s="5"/>
      <c r="H1" s="5"/>
      <c r="I1" s="5"/>
      <c r="J1" s="5"/>
    </row>
    <row r="2" spans="1:10">
      <c r="A2" s="5"/>
      <c r="B2" s="5"/>
      <c r="C2" s="5"/>
      <c r="D2" s="5"/>
      <c r="E2" s="5"/>
      <c r="F2" s="5"/>
      <c r="G2" s="5"/>
      <c r="H2" s="5"/>
      <c r="I2" s="5"/>
      <c r="J2" s="5"/>
    </row>
    <row r="3" spans="1:10">
      <c r="A3" s="5"/>
      <c r="B3" s="5"/>
      <c r="C3" s="5"/>
      <c r="D3" s="5"/>
      <c r="E3" s="5"/>
      <c r="F3" s="5"/>
      <c r="G3" s="5"/>
      <c r="H3" s="5"/>
      <c r="I3" s="5"/>
      <c r="J3" s="5"/>
    </row>
    <row r="4" spans="1:10" ht="15.75" thickBot="1">
      <c r="A4" s="5"/>
      <c r="B4" s="5"/>
      <c r="C4" s="5"/>
      <c r="D4" s="5"/>
      <c r="E4" s="5"/>
      <c r="F4" s="5"/>
      <c r="G4" s="5"/>
      <c r="H4" s="5"/>
      <c r="I4" s="5"/>
      <c r="J4" s="5"/>
    </row>
    <row r="5" spans="1:10">
      <c r="A5" s="5"/>
      <c r="B5" s="143"/>
      <c r="C5" s="144"/>
      <c r="D5" s="144"/>
      <c r="E5" s="144"/>
      <c r="F5" s="144"/>
      <c r="G5" s="144"/>
      <c r="H5" s="144"/>
      <c r="I5" s="145"/>
      <c r="J5" s="5"/>
    </row>
    <row r="6" spans="1:10">
      <c r="A6" s="5"/>
      <c r="B6" s="146"/>
      <c r="C6" s="147" t="s">
        <v>358</v>
      </c>
      <c r="D6" s="126"/>
      <c r="E6" s="126"/>
      <c r="F6" s="126"/>
      <c r="G6" s="126"/>
      <c r="H6" s="126"/>
      <c r="I6" s="148"/>
      <c r="J6" s="5"/>
    </row>
    <row r="7" spans="1:10">
      <c r="A7" s="5"/>
      <c r="B7" s="146"/>
      <c r="C7" s="73" t="s">
        <v>359</v>
      </c>
      <c r="D7" s="73"/>
      <c r="E7" s="73"/>
      <c r="F7" s="126"/>
      <c r="G7" s="126"/>
      <c r="H7" s="126"/>
      <c r="I7" s="148"/>
      <c r="J7" s="5"/>
    </row>
    <row r="8" spans="1:10">
      <c r="A8" s="5"/>
      <c r="B8" s="146"/>
      <c r="C8" s="73" t="s">
        <v>643</v>
      </c>
      <c r="D8" s="73"/>
      <c r="E8" s="73"/>
      <c r="F8" s="126"/>
      <c r="G8" s="126"/>
      <c r="H8" s="126"/>
      <c r="I8" s="148"/>
      <c r="J8" s="5"/>
    </row>
    <row r="9" spans="1:10">
      <c r="A9" s="5"/>
      <c r="B9" s="146"/>
      <c r="C9" s="73" t="s">
        <v>361</v>
      </c>
      <c r="D9" s="73"/>
      <c r="E9" s="73"/>
      <c r="F9" s="126"/>
      <c r="G9" s="126"/>
      <c r="H9" s="126"/>
      <c r="I9" s="148"/>
      <c r="J9" s="5"/>
    </row>
    <row r="10" spans="1:10">
      <c r="A10" s="5"/>
      <c r="B10" s="146"/>
      <c r="C10" s="77" t="s">
        <v>644</v>
      </c>
      <c r="D10" s="78"/>
      <c r="E10" s="78"/>
      <c r="F10" s="126"/>
      <c r="G10" s="126"/>
      <c r="H10" s="126"/>
      <c r="I10" s="148"/>
      <c r="J10" s="5"/>
    </row>
    <row r="11" spans="1:10">
      <c r="A11" s="5"/>
      <c r="B11" s="146"/>
      <c r="C11" s="126"/>
      <c r="D11" s="126"/>
      <c r="E11" s="126"/>
      <c r="F11" s="126"/>
      <c r="G11" s="126"/>
      <c r="H11" s="126"/>
      <c r="I11" s="148"/>
      <c r="J11" s="5"/>
    </row>
    <row r="12" spans="1:10">
      <c r="A12" s="5"/>
      <c r="B12" s="146"/>
      <c r="C12" s="79" t="s">
        <v>363</v>
      </c>
      <c r="D12" s="149"/>
      <c r="E12" s="149"/>
      <c r="F12" s="149"/>
      <c r="G12" s="149"/>
      <c r="H12" s="149"/>
      <c r="I12" s="150">
        <v>0</v>
      </c>
      <c r="J12" s="5"/>
    </row>
    <row r="13" spans="1:10">
      <c r="A13" s="5"/>
      <c r="B13" s="146"/>
      <c r="C13" s="126"/>
      <c r="D13" s="126"/>
      <c r="E13" s="126"/>
      <c r="F13" s="126"/>
      <c r="G13" s="126"/>
      <c r="H13" s="126"/>
      <c r="I13" s="151"/>
      <c r="J13" s="5"/>
    </row>
    <row r="14" spans="1:10">
      <c r="A14" s="5"/>
      <c r="B14" s="86" t="s">
        <v>645</v>
      </c>
      <c r="C14" s="152" t="s">
        <v>365</v>
      </c>
      <c r="D14" s="152"/>
      <c r="E14" s="152"/>
      <c r="F14" s="152"/>
      <c r="G14" s="152"/>
      <c r="H14" s="126"/>
      <c r="I14" s="151"/>
      <c r="J14" s="5"/>
    </row>
    <row r="15" spans="1:10">
      <c r="A15" s="5"/>
      <c r="B15" s="153"/>
      <c r="C15" s="154"/>
      <c r="D15" s="75"/>
      <c r="E15" s="126"/>
      <c r="F15" s="126"/>
      <c r="G15" s="155"/>
      <c r="H15" s="156"/>
      <c r="I15" s="151"/>
      <c r="J15" s="5"/>
    </row>
    <row r="16" spans="1:10">
      <c r="A16" s="5"/>
      <c r="B16" s="86" t="s">
        <v>645</v>
      </c>
      <c r="C16" s="152" t="s">
        <v>366</v>
      </c>
      <c r="D16" s="152"/>
      <c r="E16" s="152"/>
      <c r="F16" s="152"/>
      <c r="G16" s="152"/>
      <c r="H16" s="126"/>
      <c r="I16" s="151"/>
      <c r="J16" s="5"/>
    </row>
    <row r="17" spans="1:10">
      <c r="A17" s="5"/>
      <c r="B17" s="153"/>
      <c r="C17" s="157"/>
      <c r="D17" s="126"/>
      <c r="E17" s="126"/>
      <c r="F17" s="126"/>
      <c r="G17" s="126"/>
      <c r="H17" s="126"/>
      <c r="I17" s="151"/>
      <c r="J17" s="5"/>
    </row>
    <row r="18" spans="1:10">
      <c r="A18" s="5"/>
      <c r="B18" s="153"/>
      <c r="C18" s="79" t="s">
        <v>646</v>
      </c>
      <c r="D18" s="79"/>
      <c r="E18" s="79"/>
      <c r="F18" s="79"/>
      <c r="G18" s="79"/>
      <c r="H18" s="79"/>
      <c r="I18" s="150">
        <f>I12+H17</f>
        <v>0</v>
      </c>
      <c r="J18" s="5"/>
    </row>
    <row r="19" spans="1:10">
      <c r="A19" s="5"/>
      <c r="B19" s="153"/>
      <c r="C19" s="126"/>
      <c r="D19" s="126"/>
      <c r="E19" s="126"/>
      <c r="F19" s="126"/>
      <c r="G19" s="126"/>
      <c r="H19" s="126"/>
      <c r="I19" s="151"/>
      <c r="J19" s="5"/>
    </row>
    <row r="20" spans="1:10">
      <c r="A20" s="5"/>
      <c r="B20" s="86" t="s">
        <v>645</v>
      </c>
      <c r="C20" s="152" t="s">
        <v>369</v>
      </c>
      <c r="D20" s="152"/>
      <c r="E20" s="152"/>
      <c r="F20" s="152"/>
      <c r="G20" s="152"/>
      <c r="H20" s="126"/>
      <c r="I20" s="151"/>
      <c r="J20" s="5"/>
    </row>
    <row r="21" spans="1:10">
      <c r="A21" s="5"/>
      <c r="B21" s="153"/>
      <c r="C21" s="158"/>
      <c r="D21" s="126"/>
      <c r="E21" s="123"/>
      <c r="F21" s="126"/>
      <c r="G21" s="159"/>
      <c r="H21" s="160"/>
      <c r="I21" s="151"/>
      <c r="J21" s="5"/>
    </row>
    <row r="22" spans="1:10">
      <c r="A22" s="5"/>
      <c r="B22" s="86" t="s">
        <v>647</v>
      </c>
      <c r="C22" s="152" t="s">
        <v>370</v>
      </c>
      <c r="D22" s="152"/>
      <c r="E22" s="152"/>
      <c r="F22" s="152"/>
      <c r="G22" s="126"/>
      <c r="H22" s="126"/>
      <c r="I22" s="151"/>
      <c r="J22" s="5"/>
    </row>
    <row r="23" spans="1:10">
      <c r="A23" s="5"/>
      <c r="B23" s="146"/>
      <c r="C23" s="75" t="s">
        <v>371</v>
      </c>
      <c r="D23" s="126"/>
      <c r="E23" s="126"/>
      <c r="F23" s="161"/>
      <c r="G23" s="126"/>
      <c r="H23" s="126"/>
      <c r="I23" s="151"/>
      <c r="J23" s="5"/>
    </row>
    <row r="24" spans="1:10">
      <c r="A24" s="5"/>
      <c r="B24" s="146"/>
      <c r="C24" s="75"/>
      <c r="D24" s="126"/>
      <c r="E24" s="126"/>
      <c r="F24" s="161"/>
      <c r="G24" s="126"/>
      <c r="H24" s="126"/>
      <c r="I24" s="151"/>
      <c r="J24" s="5"/>
    </row>
    <row r="25" spans="1:10">
      <c r="A25" s="5"/>
      <c r="B25" s="146"/>
      <c r="C25" s="126"/>
      <c r="D25" s="126"/>
      <c r="E25" s="162"/>
      <c r="F25" s="126"/>
      <c r="G25" s="163"/>
      <c r="H25" s="163"/>
      <c r="I25" s="148"/>
      <c r="J25" s="5"/>
    </row>
    <row r="26" spans="1:10">
      <c r="A26" s="5"/>
      <c r="B26" s="146"/>
      <c r="C26" s="126"/>
      <c r="D26" s="126"/>
      <c r="E26" s="162"/>
      <c r="F26" s="164"/>
      <c r="G26" s="163"/>
      <c r="H26" s="163"/>
      <c r="I26" s="148"/>
      <c r="J26" s="5"/>
    </row>
    <row r="27" spans="1:10">
      <c r="A27" s="5"/>
      <c r="B27" s="146"/>
      <c r="C27" s="126"/>
      <c r="D27" s="126"/>
      <c r="E27" s="162"/>
      <c r="F27" s="164"/>
      <c r="G27" s="163"/>
      <c r="H27" s="163"/>
      <c r="I27" s="151"/>
      <c r="J27" s="5"/>
    </row>
    <row r="28" spans="1:10">
      <c r="A28" s="5"/>
      <c r="B28" s="146"/>
      <c r="C28" s="126"/>
      <c r="D28" s="126"/>
      <c r="E28" s="162"/>
      <c r="F28" s="164"/>
      <c r="G28" s="163"/>
      <c r="H28" s="163"/>
      <c r="I28" s="151"/>
      <c r="J28" s="5"/>
    </row>
    <row r="29" spans="1:10">
      <c r="A29" s="5"/>
      <c r="B29" s="146"/>
      <c r="C29" s="126"/>
      <c r="D29" s="123"/>
      <c r="E29" s="126"/>
      <c r="F29" s="126"/>
      <c r="G29" s="163"/>
      <c r="H29" s="163"/>
      <c r="I29" s="151"/>
      <c r="J29" s="5"/>
    </row>
    <row r="30" spans="1:10" ht="15.75" thickBot="1">
      <c r="A30" s="5"/>
      <c r="B30" s="105" t="s">
        <v>648</v>
      </c>
      <c r="C30" s="79" t="s">
        <v>375</v>
      </c>
      <c r="D30" s="149"/>
      <c r="E30" s="149"/>
      <c r="F30" s="149"/>
      <c r="G30" s="149"/>
      <c r="H30" s="149"/>
      <c r="I30" s="165">
        <f>I12-I27</f>
        <v>0</v>
      </c>
      <c r="J30" s="5"/>
    </row>
    <row r="31" spans="1:10" ht="15.75" thickTop="1">
      <c r="A31" s="5"/>
      <c r="B31" s="146"/>
      <c r="C31" s="126"/>
      <c r="D31" s="126"/>
      <c r="E31" s="126"/>
      <c r="F31" s="126"/>
      <c r="G31" s="126"/>
      <c r="H31" s="126"/>
      <c r="I31" s="166"/>
      <c r="J31" s="5"/>
    </row>
    <row r="32" spans="1:10">
      <c r="A32" s="5"/>
      <c r="B32" s="146"/>
      <c r="C32" s="126"/>
      <c r="D32" s="73" t="s">
        <v>649</v>
      </c>
      <c r="E32" s="73"/>
      <c r="F32" s="135"/>
      <c r="G32" s="135"/>
      <c r="H32" s="135"/>
      <c r="I32" s="167"/>
      <c r="J32" s="5"/>
    </row>
    <row r="33" spans="1:10">
      <c r="A33" s="5"/>
      <c r="B33" s="146"/>
      <c r="C33" s="126"/>
      <c r="D33" s="73" t="s">
        <v>650</v>
      </c>
      <c r="E33" s="126"/>
      <c r="F33" s="126"/>
      <c r="G33" s="126"/>
      <c r="H33" s="126"/>
      <c r="I33" s="167"/>
      <c r="J33" s="5"/>
    </row>
    <row r="34" spans="1:10">
      <c r="A34" s="5"/>
      <c r="B34" s="146"/>
      <c r="C34" s="126"/>
      <c r="D34" s="126"/>
      <c r="E34" s="126"/>
      <c r="F34" s="126"/>
      <c r="G34" s="126"/>
      <c r="H34" s="126"/>
      <c r="I34" s="168"/>
      <c r="J34" s="5"/>
    </row>
    <row r="35" spans="1:10" ht="15.75" thickBot="1">
      <c r="A35" s="5"/>
      <c r="B35" s="169"/>
      <c r="C35" s="170"/>
      <c r="D35" s="170"/>
      <c r="E35" s="170"/>
      <c r="F35" s="170"/>
      <c r="G35" s="170"/>
      <c r="H35" s="170"/>
      <c r="I35" s="171"/>
      <c r="J35" s="5"/>
    </row>
    <row r="36" spans="1:10">
      <c r="A36" s="5"/>
      <c r="B36" s="126"/>
      <c r="C36" s="126"/>
      <c r="D36" s="126"/>
      <c r="E36" s="126"/>
      <c r="F36" s="126"/>
      <c r="G36" s="126"/>
      <c r="H36" s="126"/>
      <c r="I36" s="126"/>
      <c r="J36" s="5"/>
    </row>
    <row r="37" spans="1:10">
      <c r="A37" s="5"/>
      <c r="B37" s="126"/>
      <c r="C37" s="126"/>
      <c r="D37" s="126"/>
      <c r="E37" s="126"/>
      <c r="F37" s="126"/>
      <c r="G37" s="126"/>
      <c r="H37" s="126"/>
      <c r="I37" s="126"/>
      <c r="J37" s="5"/>
    </row>
    <row r="38" spans="1:10">
      <c r="A38" s="5"/>
      <c r="B38" s="126"/>
      <c r="C38" s="126"/>
      <c r="D38" s="126"/>
      <c r="E38" s="126"/>
      <c r="F38" s="126"/>
      <c r="G38" s="126"/>
      <c r="H38" s="126"/>
      <c r="I38" s="126"/>
      <c r="J38" s="5"/>
    </row>
    <row r="39" spans="1:10">
      <c r="A39" s="5"/>
      <c r="B39" s="126"/>
      <c r="C39" s="126"/>
      <c r="D39" s="126"/>
      <c r="E39" s="126"/>
      <c r="F39" s="126"/>
      <c r="G39" s="126"/>
      <c r="H39" s="126"/>
      <c r="I39" s="126"/>
      <c r="J39" s="5"/>
    </row>
    <row r="40" spans="1:10">
      <c r="A40" s="5"/>
      <c r="B40" s="126"/>
      <c r="C40" s="126"/>
      <c r="D40" s="126"/>
      <c r="E40" s="126"/>
      <c r="F40" s="126"/>
      <c r="G40" s="126"/>
      <c r="H40" s="126"/>
      <c r="I40" s="126"/>
      <c r="J40" s="5"/>
    </row>
    <row r="41" spans="1:10">
      <c r="A41" s="5"/>
      <c r="B41" s="126"/>
      <c r="C41" s="126"/>
      <c r="D41" s="126"/>
      <c r="E41" s="126"/>
      <c r="F41" s="126"/>
      <c r="G41" s="126"/>
      <c r="H41" s="126"/>
      <c r="I41" s="126"/>
      <c r="J41" s="5"/>
    </row>
    <row r="42" spans="1:10">
      <c r="A42" s="5"/>
      <c r="B42" s="126"/>
      <c r="C42" s="126"/>
      <c r="D42" s="126"/>
      <c r="E42" s="126"/>
      <c r="F42" s="126"/>
      <c r="G42" s="126"/>
      <c r="H42" s="126"/>
      <c r="I42" s="126"/>
      <c r="J42" s="5"/>
    </row>
    <row r="43" spans="1:10">
      <c r="A43" s="5"/>
      <c r="B43" s="126"/>
      <c r="C43" s="126"/>
      <c r="D43" s="126"/>
      <c r="E43" s="126"/>
      <c r="F43" s="126"/>
      <c r="G43" s="126"/>
      <c r="H43" s="126"/>
      <c r="I43" s="126"/>
      <c r="J43" s="5"/>
    </row>
    <row r="44" spans="1:10">
      <c r="A44" s="5"/>
      <c r="B44" s="126"/>
      <c r="C44" s="126"/>
      <c r="D44" s="126"/>
      <c r="E44" s="126"/>
      <c r="F44" s="126"/>
      <c r="G44" s="126"/>
      <c r="H44" s="126"/>
      <c r="I44" s="126"/>
      <c r="J44" s="5"/>
    </row>
    <row r="45" spans="1:10">
      <c r="A45" s="5"/>
      <c r="B45" s="126"/>
      <c r="C45" s="126"/>
      <c r="D45" s="126"/>
      <c r="E45" s="126"/>
      <c r="F45" s="126"/>
      <c r="G45" s="126"/>
      <c r="H45" s="126"/>
      <c r="I45" s="126"/>
      <c r="J45" s="5"/>
    </row>
    <row r="46" spans="1:10">
      <c r="A46" s="5"/>
      <c r="B46" s="5"/>
      <c r="C46" s="5"/>
      <c r="D46" s="5"/>
      <c r="E46" s="5"/>
      <c r="F46" s="5"/>
      <c r="G46" s="5"/>
      <c r="H46" s="5"/>
      <c r="I46" s="5"/>
      <c r="J46" s="5"/>
    </row>
    <row r="47" spans="1:10" ht="15.75" thickBot="1">
      <c r="A47" s="5"/>
      <c r="B47" s="5"/>
      <c r="C47" s="5"/>
      <c r="D47" s="5"/>
      <c r="E47" s="5"/>
      <c r="F47" s="5"/>
      <c r="G47" s="5"/>
      <c r="H47" s="5"/>
      <c r="I47" s="5"/>
      <c r="J47" s="5"/>
    </row>
    <row r="48" spans="1:10">
      <c r="A48" s="5"/>
      <c r="B48" s="172"/>
      <c r="C48" s="144"/>
      <c r="D48" s="144"/>
      <c r="E48" s="144"/>
      <c r="F48" s="144"/>
      <c r="G48" s="144"/>
      <c r="H48" s="144"/>
      <c r="I48" s="145"/>
      <c r="J48" s="5"/>
    </row>
    <row r="49" spans="1:10">
      <c r="A49" s="5"/>
      <c r="B49" s="153"/>
      <c r="C49" s="147" t="s">
        <v>358</v>
      </c>
      <c r="D49" s="126"/>
      <c r="E49" s="126"/>
      <c r="F49" s="126"/>
      <c r="G49" s="126"/>
      <c r="H49" s="126"/>
      <c r="I49" s="148"/>
      <c r="J49" s="5"/>
    </row>
    <row r="50" spans="1:10">
      <c r="A50" s="5"/>
      <c r="B50" s="153"/>
      <c r="C50" s="73" t="s">
        <v>359</v>
      </c>
      <c r="D50" s="73"/>
      <c r="E50" s="73"/>
      <c r="F50" s="126"/>
      <c r="G50" s="126"/>
      <c r="H50" s="126"/>
      <c r="I50" s="148"/>
      <c r="J50" s="5"/>
    </row>
    <row r="51" spans="1:10">
      <c r="A51" s="5"/>
      <c r="B51" s="153"/>
      <c r="C51" s="73" t="s">
        <v>651</v>
      </c>
      <c r="D51" s="73"/>
      <c r="E51" s="73"/>
      <c r="F51" s="126"/>
      <c r="G51" s="126"/>
      <c r="H51" s="126"/>
      <c r="I51" s="148"/>
      <c r="J51" s="5"/>
    </row>
    <row r="52" spans="1:10">
      <c r="A52" s="5"/>
      <c r="B52" s="153"/>
      <c r="C52" s="73" t="s">
        <v>361</v>
      </c>
      <c r="D52" s="73"/>
      <c r="E52" s="73"/>
      <c r="F52" s="126"/>
      <c r="G52" s="126"/>
      <c r="H52" s="126"/>
      <c r="I52" s="148"/>
      <c r="J52" s="5"/>
    </row>
    <row r="53" spans="1:10">
      <c r="A53" s="5"/>
      <c r="B53" s="153"/>
      <c r="C53" s="77" t="s">
        <v>644</v>
      </c>
      <c r="D53" s="78"/>
      <c r="E53" s="78"/>
      <c r="F53" s="126"/>
      <c r="G53" s="126"/>
      <c r="H53" s="126"/>
      <c r="I53" s="148"/>
      <c r="J53" s="5"/>
    </row>
    <row r="54" spans="1:10">
      <c r="A54" s="5"/>
      <c r="B54" s="153"/>
      <c r="C54" s="126"/>
      <c r="D54" s="126"/>
      <c r="E54" s="126"/>
      <c r="F54" s="126"/>
      <c r="G54" s="126"/>
      <c r="H54" s="126"/>
      <c r="I54" s="148"/>
      <c r="J54" s="5"/>
    </row>
    <row r="55" spans="1:10">
      <c r="A55" s="5"/>
      <c r="B55" s="153"/>
      <c r="C55" s="79" t="s">
        <v>363</v>
      </c>
      <c r="D55" s="149"/>
      <c r="E55" s="149"/>
      <c r="F55" s="149"/>
      <c r="G55" s="149"/>
      <c r="H55" s="149"/>
      <c r="I55" s="150">
        <v>278988.15000000002</v>
      </c>
      <c r="J55" s="5"/>
    </row>
    <row r="56" spans="1:10">
      <c r="A56" s="5"/>
      <c r="B56" s="153"/>
      <c r="C56" s="126"/>
      <c r="D56" s="126"/>
      <c r="E56" s="126"/>
      <c r="F56" s="126"/>
      <c r="G56" s="126"/>
      <c r="H56" s="126"/>
      <c r="I56" s="151"/>
      <c r="J56" s="5"/>
    </row>
    <row r="57" spans="1:10">
      <c r="A57" s="5"/>
      <c r="B57" s="86" t="s">
        <v>645</v>
      </c>
      <c r="C57" s="152" t="s">
        <v>365</v>
      </c>
      <c r="D57" s="152"/>
      <c r="E57" s="152"/>
      <c r="F57" s="152"/>
      <c r="G57" s="152"/>
      <c r="H57" s="126"/>
      <c r="I57" s="151"/>
      <c r="J57" s="5"/>
    </row>
    <row r="58" spans="1:10">
      <c r="A58" s="5"/>
      <c r="B58" s="153"/>
      <c r="C58" s="154"/>
      <c r="D58" s="75"/>
      <c r="E58" s="126"/>
      <c r="F58" s="126"/>
      <c r="G58" s="155"/>
      <c r="H58" s="156"/>
      <c r="I58" s="151"/>
      <c r="J58" s="5"/>
    </row>
    <row r="59" spans="1:10">
      <c r="A59" s="5"/>
      <c r="B59" s="86" t="s">
        <v>645</v>
      </c>
      <c r="C59" s="152" t="s">
        <v>366</v>
      </c>
      <c r="D59" s="152"/>
      <c r="E59" s="152"/>
      <c r="F59" s="152"/>
      <c r="G59" s="152"/>
      <c r="H59" s="126"/>
      <c r="I59" s="151"/>
      <c r="J59" s="5"/>
    </row>
    <row r="60" spans="1:10">
      <c r="A60" s="5"/>
      <c r="B60" s="153"/>
      <c r="C60" s="157"/>
      <c r="D60" s="126"/>
      <c r="E60" s="126"/>
      <c r="F60" s="126"/>
      <c r="G60" s="126"/>
      <c r="H60" s="126"/>
      <c r="I60" s="151"/>
      <c r="J60" s="5"/>
    </row>
    <row r="61" spans="1:10">
      <c r="A61" s="5"/>
      <c r="B61" s="153"/>
      <c r="C61" s="79" t="s">
        <v>646</v>
      </c>
      <c r="D61" s="79"/>
      <c r="E61" s="79"/>
      <c r="F61" s="79"/>
      <c r="G61" s="79"/>
      <c r="H61" s="79"/>
      <c r="I61" s="150">
        <f>I55+H60</f>
        <v>278988.15000000002</v>
      </c>
      <c r="J61" s="5"/>
    </row>
    <row r="62" spans="1:10">
      <c r="A62" s="5"/>
      <c r="B62" s="153"/>
      <c r="C62" s="126"/>
      <c r="D62" s="126"/>
      <c r="E62" s="126"/>
      <c r="F62" s="126"/>
      <c r="G62" s="126"/>
      <c r="H62" s="126"/>
      <c r="I62" s="151"/>
      <c r="J62" s="5"/>
    </row>
    <row r="63" spans="1:10">
      <c r="A63" s="5"/>
      <c r="B63" s="86" t="s">
        <v>645</v>
      </c>
      <c r="C63" s="152" t="s">
        <v>369</v>
      </c>
      <c r="D63" s="152"/>
      <c r="E63" s="152"/>
      <c r="F63" s="152"/>
      <c r="G63" s="152"/>
      <c r="H63" s="126"/>
      <c r="I63" s="151"/>
      <c r="J63" s="5"/>
    </row>
    <row r="64" spans="1:10">
      <c r="A64" s="5"/>
      <c r="B64" s="153"/>
      <c r="C64" s="158"/>
      <c r="D64" s="126"/>
      <c r="E64" s="123"/>
      <c r="F64" s="126"/>
      <c r="G64" s="159"/>
      <c r="H64" s="160"/>
      <c r="I64" s="151"/>
      <c r="J64" s="5"/>
    </row>
    <row r="65" spans="1:10">
      <c r="A65" s="5"/>
      <c r="B65" s="86" t="s">
        <v>647</v>
      </c>
      <c r="C65" s="152" t="s">
        <v>370</v>
      </c>
      <c r="D65" s="152"/>
      <c r="E65" s="152"/>
      <c r="F65" s="152"/>
      <c r="G65" s="126"/>
      <c r="H65" s="126"/>
      <c r="I65" s="151"/>
      <c r="J65" s="5"/>
    </row>
    <row r="66" spans="1:10">
      <c r="A66" s="5"/>
      <c r="B66" s="153"/>
      <c r="C66" s="75"/>
      <c r="D66" s="126"/>
      <c r="E66" s="126"/>
      <c r="F66" s="161"/>
      <c r="G66" s="126"/>
      <c r="H66" s="126"/>
      <c r="I66" s="151"/>
      <c r="J66" s="5"/>
    </row>
    <row r="67" spans="1:10">
      <c r="A67" s="5"/>
      <c r="B67" s="153"/>
      <c r="C67" s="126"/>
      <c r="D67" s="126" t="s">
        <v>652</v>
      </c>
      <c r="E67" s="162" t="s">
        <v>653</v>
      </c>
      <c r="F67" s="126">
        <v>4</v>
      </c>
      <c r="G67" s="163">
        <v>12000</v>
      </c>
      <c r="H67" s="163">
        <f>G67</f>
        <v>12000</v>
      </c>
      <c r="I67" s="151">
        <f>H67</f>
        <v>12000</v>
      </c>
      <c r="J67" s="5"/>
    </row>
    <row r="68" spans="1:10">
      <c r="A68" s="5"/>
      <c r="B68" s="153"/>
      <c r="C68" s="126"/>
      <c r="D68" s="126"/>
      <c r="E68" s="162"/>
      <c r="F68" s="164"/>
      <c r="G68" s="163"/>
      <c r="H68" s="163"/>
      <c r="I68" s="148"/>
      <c r="J68" s="5"/>
    </row>
    <row r="69" spans="1:10">
      <c r="A69" s="5"/>
      <c r="B69" s="153"/>
      <c r="C69" s="126"/>
      <c r="D69" s="126"/>
      <c r="E69" s="162"/>
      <c r="F69" s="164"/>
      <c r="G69" s="163"/>
      <c r="H69" s="163"/>
      <c r="I69" s="151"/>
      <c r="J69" s="5"/>
    </row>
    <row r="70" spans="1:10">
      <c r="A70" s="5"/>
      <c r="B70" s="153"/>
      <c r="C70" s="126"/>
      <c r="D70" s="126"/>
      <c r="E70" s="162"/>
      <c r="F70" s="164"/>
      <c r="G70" s="163"/>
      <c r="H70" s="163"/>
      <c r="I70" s="151"/>
      <c r="J70" s="5"/>
    </row>
    <row r="71" spans="1:10">
      <c r="A71" s="5"/>
      <c r="B71" s="153"/>
      <c r="C71" s="126"/>
      <c r="D71" s="123"/>
      <c r="E71" s="126"/>
      <c r="F71" s="126"/>
      <c r="G71" s="163"/>
      <c r="H71" s="163"/>
      <c r="I71" s="151"/>
      <c r="J71" s="5"/>
    </row>
    <row r="72" spans="1:10" ht="15.75" thickBot="1">
      <c r="A72" s="5"/>
      <c r="B72" s="105" t="s">
        <v>648</v>
      </c>
      <c r="C72" s="79" t="s">
        <v>375</v>
      </c>
      <c r="D72" s="149"/>
      <c r="E72" s="149"/>
      <c r="F72" s="149"/>
      <c r="G72" s="149"/>
      <c r="H72" s="149"/>
      <c r="I72" s="165">
        <f>I61-I67</f>
        <v>266988.15000000002</v>
      </c>
      <c r="J72" s="5"/>
    </row>
    <row r="73" spans="1:10" ht="15.75" thickTop="1">
      <c r="A73" s="5"/>
      <c r="B73" s="153"/>
      <c r="C73" s="126"/>
      <c r="D73" s="126"/>
      <c r="E73" s="126"/>
      <c r="F73" s="126"/>
      <c r="G73" s="126"/>
      <c r="H73" s="126"/>
      <c r="I73" s="166"/>
      <c r="J73" s="5"/>
    </row>
    <row r="74" spans="1:10">
      <c r="A74" s="5"/>
      <c r="B74" s="153"/>
      <c r="C74" s="127" t="s">
        <v>654</v>
      </c>
      <c r="D74" s="73"/>
      <c r="E74" s="73"/>
      <c r="F74" s="135"/>
      <c r="G74" s="135"/>
      <c r="H74" s="135"/>
      <c r="I74" s="167"/>
      <c r="J74" s="5"/>
    </row>
    <row r="75" spans="1:10">
      <c r="A75" s="5"/>
      <c r="B75" s="153"/>
      <c r="C75" s="127" t="s">
        <v>655</v>
      </c>
      <c r="D75" s="73"/>
      <c r="E75" s="126"/>
      <c r="F75" s="126"/>
      <c r="G75" s="126"/>
      <c r="H75" s="126"/>
      <c r="I75" s="167"/>
      <c r="J75" s="5"/>
    </row>
    <row r="76" spans="1:10">
      <c r="A76" s="5"/>
      <c r="B76" s="153"/>
      <c r="C76" s="126"/>
      <c r="D76" s="126"/>
      <c r="E76" s="126"/>
      <c r="F76" s="126"/>
      <c r="G76" s="126"/>
      <c r="H76" s="126"/>
      <c r="I76" s="168"/>
      <c r="J76" s="5"/>
    </row>
    <row r="77" spans="1:10" ht="15.75" thickBot="1">
      <c r="A77" s="5"/>
      <c r="B77" s="173"/>
      <c r="C77" s="170"/>
      <c r="D77" s="170"/>
      <c r="E77" s="170"/>
      <c r="F77" s="170"/>
      <c r="G77" s="170"/>
      <c r="H77" s="170"/>
      <c r="I77" s="171"/>
      <c r="J77" s="5"/>
    </row>
    <row r="78" spans="1:10">
      <c r="A78" s="5"/>
      <c r="B78" s="5"/>
      <c r="C78" s="5"/>
      <c r="D78" s="5"/>
      <c r="E78" s="5"/>
      <c r="F78" s="5"/>
      <c r="G78" s="5"/>
      <c r="H78" s="5"/>
      <c r="I78" s="5"/>
      <c r="J78" s="5"/>
    </row>
    <row r="79" spans="1:10">
      <c r="A79" s="5"/>
      <c r="B79" s="5"/>
      <c r="C79" s="5"/>
      <c r="D79" s="5"/>
      <c r="E79" s="5"/>
      <c r="F79" s="5"/>
      <c r="G79" s="5"/>
      <c r="H79" s="5"/>
      <c r="I79" s="5"/>
      <c r="J79" s="5"/>
    </row>
    <row r="80" spans="1:10">
      <c r="A80" s="5"/>
      <c r="B80" s="5"/>
      <c r="C80" s="5"/>
      <c r="D80" s="5"/>
      <c r="E80" s="5"/>
      <c r="F80" s="5"/>
      <c r="G80" s="5"/>
      <c r="H80" s="5"/>
      <c r="I80" s="5"/>
      <c r="J80" s="5"/>
    </row>
    <row r="81" spans="1:10">
      <c r="A81" s="5"/>
      <c r="B81" s="5"/>
      <c r="C81" s="5"/>
      <c r="D81" s="5"/>
      <c r="E81" s="5"/>
      <c r="F81" s="5"/>
      <c r="G81" s="5"/>
      <c r="H81" s="5"/>
      <c r="I81" s="5"/>
      <c r="J81" s="5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J33"/>
  <sheetViews>
    <sheetView workbookViewId="0">
      <selection activeCell="C1" sqref="C1:E1048576"/>
    </sheetView>
  </sheetViews>
  <sheetFormatPr baseColWidth="10" defaultRowHeight="15"/>
  <cols>
    <col min="2" max="2" width="27.5703125" customWidth="1"/>
    <col min="3" max="5" width="0" hidden="1" customWidth="1"/>
  </cols>
  <sheetData>
    <row r="1" spans="1:10">
      <c r="A1" s="5"/>
      <c r="B1" s="5"/>
      <c r="C1" s="5"/>
      <c r="D1" s="5"/>
      <c r="E1" s="5"/>
      <c r="F1" s="174"/>
      <c r="G1" s="175"/>
      <c r="H1" s="174"/>
      <c r="I1" s="174"/>
      <c r="J1" s="5"/>
    </row>
    <row r="2" spans="1:10">
      <c r="A2" s="10"/>
      <c r="B2" s="10" t="s">
        <v>39</v>
      </c>
      <c r="C2" s="10"/>
      <c r="D2" s="10"/>
      <c r="E2" s="10"/>
      <c r="F2" s="176"/>
      <c r="G2" s="177"/>
      <c r="H2" s="176"/>
      <c r="I2" s="176"/>
      <c r="J2" s="10"/>
    </row>
    <row r="3" spans="1:10">
      <c r="A3" s="10"/>
      <c r="B3" s="10" t="s">
        <v>656</v>
      </c>
      <c r="C3" s="116" t="s">
        <v>657</v>
      </c>
      <c r="D3" s="116"/>
      <c r="E3" s="116"/>
      <c r="F3" s="178"/>
      <c r="G3" s="179"/>
      <c r="H3" s="178"/>
      <c r="I3" s="176"/>
      <c r="J3" s="10"/>
    </row>
    <row r="4" spans="1:10">
      <c r="A4" s="10"/>
      <c r="B4" s="10" t="s">
        <v>40</v>
      </c>
      <c r="C4" s="10"/>
      <c r="D4" s="10"/>
      <c r="E4" s="10"/>
      <c r="F4" s="176"/>
      <c r="G4" s="177"/>
      <c r="H4" s="176"/>
      <c r="I4" s="176"/>
      <c r="J4" s="10"/>
    </row>
    <row r="5" spans="1:10">
      <c r="A5" s="10"/>
      <c r="B5" s="10"/>
      <c r="C5" s="10"/>
      <c r="D5" s="10"/>
      <c r="E5" s="10"/>
      <c r="F5" s="176"/>
      <c r="G5" s="177"/>
      <c r="H5" s="176"/>
      <c r="I5" s="176"/>
      <c r="J5" s="10"/>
    </row>
    <row r="6" spans="1:10">
      <c r="A6" s="10"/>
      <c r="B6" s="10"/>
      <c r="C6" s="10"/>
      <c r="D6" s="10"/>
      <c r="E6" s="10"/>
      <c r="F6" s="176"/>
      <c r="G6" s="177"/>
      <c r="H6" s="176"/>
      <c r="I6" s="176"/>
      <c r="J6" s="10"/>
    </row>
    <row r="7" spans="1:10" ht="15.75" thickBot="1">
      <c r="A7" s="5"/>
      <c r="B7" s="5"/>
      <c r="C7" s="34" t="s">
        <v>41</v>
      </c>
      <c r="D7" s="34"/>
      <c r="E7" s="34"/>
      <c r="F7" s="180"/>
      <c r="G7" s="181"/>
      <c r="H7" s="180"/>
      <c r="I7" s="174"/>
      <c r="J7" s="5"/>
    </row>
    <row r="8" spans="1:10" ht="15.75" thickBot="1">
      <c r="A8" s="5"/>
      <c r="B8" s="37" t="s">
        <v>4</v>
      </c>
      <c r="C8" s="38" t="s">
        <v>5</v>
      </c>
      <c r="D8" s="38" t="s">
        <v>6</v>
      </c>
      <c r="E8" s="39" t="s">
        <v>7</v>
      </c>
      <c r="F8" s="182" t="s">
        <v>8</v>
      </c>
      <c r="G8" s="181"/>
      <c r="H8" s="182" t="s">
        <v>11</v>
      </c>
      <c r="I8" s="174"/>
      <c r="J8" s="5"/>
    </row>
    <row r="9" spans="1:10" ht="15.75" thickTop="1">
      <c r="A9" s="5"/>
      <c r="B9" s="41" t="s">
        <v>12</v>
      </c>
      <c r="C9" s="5"/>
      <c r="D9" s="5"/>
      <c r="E9" s="5"/>
      <c r="F9" s="174"/>
      <c r="G9" s="175"/>
      <c r="H9" s="174"/>
      <c r="I9" s="174"/>
      <c r="J9" s="5"/>
    </row>
    <row r="10" spans="1:10">
      <c r="A10" s="5"/>
      <c r="B10" s="5"/>
      <c r="C10" s="5"/>
      <c r="D10" s="5"/>
      <c r="E10" s="5"/>
      <c r="F10" s="174"/>
      <c r="G10" s="175"/>
      <c r="H10" s="174"/>
      <c r="I10" s="174"/>
      <c r="J10" s="5"/>
    </row>
    <row r="11" spans="1:10">
      <c r="A11" s="5"/>
      <c r="B11" s="5" t="s">
        <v>16</v>
      </c>
      <c r="C11" s="42">
        <v>0</v>
      </c>
      <c r="D11" s="42">
        <v>0</v>
      </c>
      <c r="E11" s="42">
        <v>0</v>
      </c>
      <c r="F11" s="183">
        <v>0</v>
      </c>
      <c r="G11" s="175"/>
      <c r="H11" s="183">
        <v>0</v>
      </c>
      <c r="I11" s="174"/>
      <c r="J11" s="5"/>
    </row>
    <row r="12" spans="1:10" ht="15.75" thickBot="1">
      <c r="A12" s="5"/>
      <c r="B12" s="5" t="s">
        <v>17</v>
      </c>
      <c r="C12" s="42">
        <v>0</v>
      </c>
      <c r="D12" s="42">
        <v>0</v>
      </c>
      <c r="E12" s="42">
        <v>0</v>
      </c>
      <c r="F12" s="174">
        <v>28176.9</v>
      </c>
      <c r="G12" s="175"/>
      <c r="H12" s="174">
        <v>28176.9</v>
      </c>
      <c r="I12" s="174"/>
      <c r="J12" s="5"/>
    </row>
    <row r="13" spans="1:10">
      <c r="A13" s="10"/>
      <c r="B13" s="10" t="s">
        <v>18</v>
      </c>
      <c r="C13" s="45">
        <v>0</v>
      </c>
      <c r="D13" s="45">
        <v>0</v>
      </c>
      <c r="E13" s="45">
        <v>0</v>
      </c>
      <c r="F13" s="184">
        <v>28176.9</v>
      </c>
      <c r="G13" s="177"/>
      <c r="H13" s="184">
        <v>28176.9</v>
      </c>
      <c r="I13" s="176"/>
      <c r="J13" s="10"/>
    </row>
    <row r="14" spans="1:10" ht="15.75" thickBot="1">
      <c r="A14" s="10"/>
      <c r="B14" s="10"/>
      <c r="C14" s="10"/>
      <c r="D14" s="10"/>
      <c r="E14" s="10"/>
      <c r="F14" s="176"/>
      <c r="G14" s="177"/>
      <c r="H14" s="176"/>
      <c r="I14" s="176"/>
      <c r="J14" s="10"/>
    </row>
    <row r="15" spans="1:10">
      <c r="A15" s="10"/>
      <c r="B15" s="10" t="s">
        <v>19</v>
      </c>
      <c r="C15" s="45">
        <v>0</v>
      </c>
      <c r="D15" s="45">
        <v>0</v>
      </c>
      <c r="E15" s="45">
        <v>0</v>
      </c>
      <c r="F15" s="184">
        <v>28176.9</v>
      </c>
      <c r="G15" s="177"/>
      <c r="H15" s="184">
        <v>28176.9</v>
      </c>
      <c r="I15" s="176"/>
      <c r="J15" s="10"/>
    </row>
    <row r="16" spans="1:10">
      <c r="A16" s="5"/>
      <c r="B16" s="5"/>
      <c r="C16" s="5"/>
      <c r="D16" s="5"/>
      <c r="E16" s="5"/>
      <c r="F16" s="174"/>
      <c r="G16" s="175"/>
      <c r="H16" s="174"/>
      <c r="I16" s="174"/>
      <c r="J16" s="5"/>
    </row>
    <row r="17" spans="1:10">
      <c r="A17" s="5"/>
      <c r="B17" s="41" t="s">
        <v>20</v>
      </c>
      <c r="C17" s="5"/>
      <c r="D17" s="5"/>
      <c r="E17" s="5"/>
      <c r="F17" s="174"/>
      <c r="G17" s="175"/>
      <c r="H17" s="174"/>
      <c r="I17" s="174"/>
      <c r="J17" s="5"/>
    </row>
    <row r="18" spans="1:10">
      <c r="A18" s="5"/>
      <c r="B18" s="5"/>
      <c r="C18" s="5"/>
      <c r="D18" s="5"/>
      <c r="E18" s="5"/>
      <c r="F18" s="174"/>
      <c r="G18" s="175"/>
      <c r="H18" s="174"/>
      <c r="I18" s="174"/>
      <c r="J18" s="5"/>
    </row>
    <row r="19" spans="1:10">
      <c r="A19" s="5"/>
      <c r="B19" s="5" t="s">
        <v>658</v>
      </c>
      <c r="C19" s="42">
        <v>0</v>
      </c>
      <c r="D19" s="42">
        <v>0</v>
      </c>
      <c r="E19" s="42">
        <v>0</v>
      </c>
      <c r="F19" s="183">
        <v>0</v>
      </c>
      <c r="G19" s="175"/>
      <c r="H19" s="183">
        <v>0</v>
      </c>
      <c r="I19" s="174"/>
      <c r="J19" s="5"/>
    </row>
    <row r="20" spans="1:10">
      <c r="A20" s="5"/>
      <c r="B20" s="5" t="s">
        <v>32</v>
      </c>
      <c r="C20" s="42">
        <v>0</v>
      </c>
      <c r="D20" s="42">
        <v>0</v>
      </c>
      <c r="E20" s="42">
        <v>0</v>
      </c>
      <c r="F20" s="174">
        <v>0</v>
      </c>
      <c r="G20" s="175"/>
      <c r="H20" s="174">
        <v>0</v>
      </c>
      <c r="I20" s="174"/>
      <c r="J20" s="5"/>
    </row>
    <row r="21" spans="1:10" ht="15.75" thickBot="1">
      <c r="A21" s="5"/>
      <c r="B21" s="5" t="s">
        <v>33</v>
      </c>
      <c r="C21" s="42">
        <v>0</v>
      </c>
      <c r="D21" s="42">
        <v>0</v>
      </c>
      <c r="E21" s="42">
        <v>0</v>
      </c>
      <c r="F21" s="174">
        <v>0</v>
      </c>
      <c r="G21" s="175"/>
      <c r="H21" s="174">
        <v>0</v>
      </c>
      <c r="I21" s="174"/>
      <c r="J21" s="5"/>
    </row>
    <row r="22" spans="1:10">
      <c r="A22" s="5"/>
      <c r="B22" s="5" t="s">
        <v>34</v>
      </c>
      <c r="C22" s="142">
        <v>0</v>
      </c>
      <c r="D22" s="142">
        <v>0</v>
      </c>
      <c r="E22" s="142">
        <v>0</v>
      </c>
      <c r="F22" s="184">
        <v>0</v>
      </c>
      <c r="G22" s="175"/>
      <c r="H22" s="184">
        <v>0</v>
      </c>
      <c r="I22" s="174"/>
      <c r="J22" s="5"/>
    </row>
    <row r="23" spans="1:10" ht="15.75" thickBot="1">
      <c r="A23" s="5"/>
      <c r="B23" s="5"/>
      <c r="C23" s="5"/>
      <c r="D23" s="5"/>
      <c r="E23" s="5"/>
      <c r="F23" s="174"/>
      <c r="G23" s="175"/>
      <c r="H23" s="174"/>
      <c r="I23" s="174"/>
      <c r="J23" s="5"/>
    </row>
    <row r="24" spans="1:10">
      <c r="A24" s="10"/>
      <c r="B24" s="10" t="s">
        <v>35</v>
      </c>
      <c r="C24" s="45">
        <v>0</v>
      </c>
      <c r="D24" s="45">
        <v>0</v>
      </c>
      <c r="E24" s="45">
        <v>0</v>
      </c>
      <c r="F24" s="184">
        <v>0</v>
      </c>
      <c r="G24" s="177"/>
      <c r="H24" s="184">
        <v>0</v>
      </c>
      <c r="I24" s="176"/>
      <c r="J24" s="10"/>
    </row>
    <row r="25" spans="1:10" ht="15.75" thickBot="1">
      <c r="A25" s="10"/>
      <c r="B25" s="10"/>
      <c r="C25" s="10"/>
      <c r="D25" s="10"/>
      <c r="E25" s="10"/>
      <c r="F25" s="176"/>
      <c r="G25" s="177"/>
      <c r="H25" s="176"/>
      <c r="I25" s="176"/>
      <c r="J25" s="10"/>
    </row>
    <row r="26" spans="1:10" ht="15.75" thickBot="1">
      <c r="A26" s="10"/>
      <c r="B26" s="10" t="s">
        <v>36</v>
      </c>
      <c r="C26" s="45">
        <v>0</v>
      </c>
      <c r="D26" s="45">
        <v>0</v>
      </c>
      <c r="E26" s="45">
        <v>0</v>
      </c>
      <c r="F26" s="185">
        <v>28176.9</v>
      </c>
      <c r="G26" s="177"/>
      <c r="H26" s="185">
        <v>28176.9</v>
      </c>
      <c r="I26" s="176"/>
      <c r="J26" s="10"/>
    </row>
    <row r="27" spans="1:10" ht="15.75" thickTop="1">
      <c r="A27" s="5"/>
      <c r="B27" s="5"/>
      <c r="C27" s="5"/>
      <c r="D27" s="5"/>
      <c r="E27" s="5"/>
      <c r="F27" s="174"/>
      <c r="G27" s="175"/>
      <c r="H27" s="174"/>
      <c r="I27" s="174"/>
      <c r="J27" s="5"/>
    </row>
    <row r="28" spans="1:10">
      <c r="A28" s="5"/>
      <c r="B28" s="5"/>
      <c r="C28" s="5"/>
      <c r="D28" s="5"/>
      <c r="E28" s="5"/>
      <c r="F28" s="174"/>
      <c r="G28" s="175"/>
      <c r="H28" s="174"/>
      <c r="I28" s="174"/>
      <c r="J28" s="5"/>
    </row>
    <row r="29" spans="1:10">
      <c r="A29" s="10"/>
      <c r="B29" s="10" t="s">
        <v>42</v>
      </c>
      <c r="C29" s="10"/>
      <c r="D29" s="10"/>
      <c r="E29" s="10"/>
      <c r="F29" s="176"/>
      <c r="G29" s="177"/>
      <c r="H29" s="176"/>
      <c r="I29" s="176"/>
      <c r="J29" s="10"/>
    </row>
    <row r="30" spans="1:10">
      <c r="A30" s="10"/>
      <c r="B30" s="10" t="s">
        <v>386</v>
      </c>
      <c r="C30" s="10"/>
      <c r="D30" s="10"/>
      <c r="E30" s="10"/>
      <c r="F30" s="176"/>
      <c r="G30" s="177"/>
      <c r="H30" s="176"/>
      <c r="I30" s="176"/>
      <c r="J30" s="10"/>
    </row>
    <row r="31" spans="1:10">
      <c r="A31" s="5"/>
      <c r="B31" s="5"/>
      <c r="C31" s="5"/>
      <c r="D31" s="5"/>
      <c r="E31" s="5"/>
      <c r="F31" s="174"/>
      <c r="G31" s="175"/>
      <c r="H31" s="174"/>
      <c r="I31" s="174"/>
      <c r="J31" s="5"/>
    </row>
    <row r="32" spans="1:10">
      <c r="A32" s="5"/>
      <c r="B32" s="5"/>
      <c r="C32" s="5"/>
      <c r="D32" s="5"/>
      <c r="E32" s="5"/>
      <c r="F32" s="174"/>
      <c r="G32" s="175"/>
      <c r="H32" s="174"/>
      <c r="I32" s="174"/>
      <c r="J32" s="5"/>
    </row>
    <row r="33" spans="1:10">
      <c r="A33" s="5"/>
      <c r="B33" s="5"/>
      <c r="C33" s="5"/>
      <c r="D33" s="5"/>
      <c r="E33" s="5"/>
      <c r="F33" s="174"/>
      <c r="G33" s="175"/>
      <c r="H33" s="174"/>
      <c r="I33" s="174"/>
      <c r="J33" s="5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N39"/>
  <sheetViews>
    <sheetView workbookViewId="0">
      <selection activeCell="O25" sqref="O25"/>
    </sheetView>
  </sheetViews>
  <sheetFormatPr baseColWidth="10" defaultRowHeight="15"/>
  <cols>
    <col min="2" max="2" width="25.42578125" customWidth="1"/>
    <col min="3" max="4" width="0" hidden="1" customWidth="1"/>
    <col min="5" max="5" width="6.140625" hidden="1" customWidth="1"/>
    <col min="6" max="6" width="12.42578125" bestFit="1" customWidth="1"/>
    <col min="8" max="8" width="27.28515625" customWidth="1"/>
    <col min="9" max="11" width="0" hidden="1" customWidth="1"/>
    <col min="12" max="12" width="12" bestFit="1" customWidth="1"/>
  </cols>
  <sheetData>
    <row r="1" spans="1:14">
      <c r="A1" s="174"/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</row>
    <row r="2" spans="1:14">
      <c r="A2" s="174"/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</row>
    <row r="3" spans="1:14">
      <c r="A3" s="176"/>
      <c r="B3" s="176" t="s">
        <v>659</v>
      </c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86"/>
    </row>
    <row r="4" spans="1:14">
      <c r="A4" s="176"/>
      <c r="B4" s="178" t="s">
        <v>660</v>
      </c>
      <c r="C4" s="178" t="s">
        <v>657</v>
      </c>
      <c r="D4" s="178"/>
      <c r="E4" s="178"/>
      <c r="F4" s="178"/>
      <c r="G4" s="176"/>
      <c r="H4" s="176"/>
      <c r="I4" s="176"/>
      <c r="J4" s="176"/>
      <c r="K4" s="176"/>
      <c r="L4" s="176"/>
      <c r="M4" s="176"/>
      <c r="N4" s="186"/>
    </row>
    <row r="5" spans="1:14">
      <c r="A5" s="176"/>
      <c r="B5" s="176" t="s">
        <v>661</v>
      </c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186"/>
    </row>
    <row r="6" spans="1:14">
      <c r="A6" s="176"/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86"/>
    </row>
    <row r="7" spans="1:14">
      <c r="A7" s="176"/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86"/>
    </row>
    <row r="8" spans="1:14">
      <c r="A8" s="174"/>
      <c r="B8" s="180"/>
      <c r="C8" s="180"/>
      <c r="D8" s="180"/>
      <c r="E8" s="180"/>
      <c r="F8" s="180"/>
      <c r="G8" s="174"/>
      <c r="H8" s="174"/>
      <c r="I8" s="174"/>
      <c r="J8" s="174"/>
      <c r="K8" s="174"/>
      <c r="L8" s="174"/>
      <c r="M8" s="174"/>
      <c r="N8" s="5"/>
    </row>
    <row r="9" spans="1:14" ht="15.75" thickBot="1">
      <c r="A9" s="174"/>
      <c r="B9" s="180" t="s">
        <v>4</v>
      </c>
      <c r="C9" s="187" t="s">
        <v>5</v>
      </c>
      <c r="D9" s="187" t="s">
        <v>6</v>
      </c>
      <c r="E9" s="188" t="s">
        <v>7</v>
      </c>
      <c r="F9" s="181"/>
      <c r="G9" s="174"/>
      <c r="H9" s="174"/>
      <c r="I9" s="174"/>
      <c r="J9" s="174"/>
      <c r="K9" s="174"/>
      <c r="L9" s="174"/>
      <c r="M9" s="174"/>
      <c r="N9" s="5"/>
    </row>
    <row r="10" spans="1:14" ht="15.75" thickTop="1">
      <c r="A10" s="176"/>
      <c r="B10" s="178" t="s">
        <v>46</v>
      </c>
      <c r="C10" s="176"/>
      <c r="D10" s="176"/>
      <c r="E10" s="176"/>
      <c r="F10" s="176"/>
      <c r="G10" s="176"/>
      <c r="H10" s="178" t="s">
        <v>47</v>
      </c>
      <c r="I10" s="176"/>
      <c r="J10" s="176"/>
      <c r="K10" s="176"/>
      <c r="L10" s="176"/>
      <c r="M10" s="176"/>
      <c r="N10" s="10"/>
    </row>
    <row r="11" spans="1:14" ht="15.75" thickBot="1">
      <c r="A11" s="174"/>
      <c r="B11" s="174"/>
      <c r="C11" s="174"/>
      <c r="D11" s="174"/>
      <c r="E11" s="174"/>
      <c r="F11" s="174"/>
      <c r="G11" s="174"/>
      <c r="H11" s="176"/>
      <c r="I11" s="176"/>
      <c r="J11" s="176"/>
      <c r="K11" s="176"/>
      <c r="L11" s="176"/>
      <c r="M11" s="174"/>
      <c r="N11" s="5"/>
    </row>
    <row r="12" spans="1:14">
      <c r="A12" s="174"/>
      <c r="B12" s="174" t="s">
        <v>50</v>
      </c>
      <c r="C12" s="174">
        <v>0</v>
      </c>
      <c r="D12" s="174">
        <v>0</v>
      </c>
      <c r="E12" s="174">
        <v>0</v>
      </c>
      <c r="F12" s="183">
        <v>100000</v>
      </c>
      <c r="G12" s="174"/>
      <c r="H12" s="176" t="s">
        <v>56</v>
      </c>
      <c r="I12" s="189">
        <v>0</v>
      </c>
      <c r="J12" s="189">
        <v>0</v>
      </c>
      <c r="K12" s="189">
        <v>0</v>
      </c>
      <c r="L12" s="184">
        <v>0</v>
      </c>
      <c r="M12" s="174"/>
      <c r="N12" s="5"/>
    </row>
    <row r="13" spans="1:14">
      <c r="A13" s="174"/>
      <c r="B13" s="174" t="s">
        <v>52</v>
      </c>
      <c r="C13" s="174">
        <v>0</v>
      </c>
      <c r="D13" s="174">
        <v>0</v>
      </c>
      <c r="E13" s="174">
        <v>0</v>
      </c>
      <c r="F13" s="174">
        <v>2025386.83</v>
      </c>
      <c r="G13" s="174"/>
      <c r="H13" s="174"/>
      <c r="I13" s="174"/>
      <c r="J13" s="174"/>
      <c r="K13" s="174"/>
      <c r="L13" s="174"/>
      <c r="M13" s="174"/>
      <c r="N13" s="5"/>
    </row>
    <row r="14" spans="1:14">
      <c r="A14" s="174"/>
      <c r="B14" s="174" t="s">
        <v>54</v>
      </c>
      <c r="C14" s="174">
        <v>0</v>
      </c>
      <c r="D14" s="174">
        <v>0</v>
      </c>
      <c r="E14" s="174">
        <v>0</v>
      </c>
      <c r="F14" s="174">
        <v>100000</v>
      </c>
      <c r="G14" s="174"/>
      <c r="H14" s="174"/>
      <c r="I14" s="174"/>
      <c r="J14" s="174"/>
      <c r="K14" s="174"/>
      <c r="L14" s="174"/>
      <c r="M14" s="174"/>
      <c r="N14" s="5"/>
    </row>
    <row r="15" spans="1:14" ht="15.75" thickBot="1">
      <c r="A15" s="174"/>
      <c r="B15" s="174" t="s">
        <v>55</v>
      </c>
      <c r="C15" s="174">
        <v>0</v>
      </c>
      <c r="D15" s="174">
        <v>0</v>
      </c>
      <c r="E15" s="174">
        <v>0</v>
      </c>
      <c r="F15" s="174">
        <v>4168.63</v>
      </c>
      <c r="G15" s="174"/>
      <c r="H15" s="174"/>
      <c r="I15" s="174"/>
      <c r="J15" s="174"/>
      <c r="K15" s="174"/>
      <c r="L15" s="174"/>
      <c r="M15" s="174"/>
      <c r="N15" s="5"/>
    </row>
    <row r="16" spans="1:14">
      <c r="A16" s="176"/>
      <c r="B16" s="176" t="s">
        <v>72</v>
      </c>
      <c r="C16" s="189">
        <v>0</v>
      </c>
      <c r="D16" s="189">
        <v>0</v>
      </c>
      <c r="E16" s="189">
        <v>0</v>
      </c>
      <c r="F16" s="184">
        <v>2229555.46</v>
      </c>
      <c r="G16" s="176"/>
      <c r="H16" s="178" t="s">
        <v>59</v>
      </c>
      <c r="I16" s="176"/>
      <c r="J16" s="176"/>
      <c r="K16" s="176"/>
      <c r="L16" s="176"/>
      <c r="M16" s="176"/>
      <c r="N16" s="10"/>
    </row>
    <row r="17" spans="1:14">
      <c r="A17" s="174"/>
      <c r="B17" s="174"/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5"/>
    </row>
    <row r="18" spans="1:14" ht="15.75" thickBot="1">
      <c r="A18" s="174"/>
      <c r="B18" s="174"/>
      <c r="C18" s="174"/>
      <c r="D18" s="174"/>
      <c r="E18" s="174"/>
      <c r="F18" s="174"/>
      <c r="G18" s="174"/>
      <c r="H18" s="174" t="s">
        <v>62</v>
      </c>
      <c r="I18" s="174">
        <v>0</v>
      </c>
      <c r="J18" s="174">
        <v>0</v>
      </c>
      <c r="K18" s="174">
        <v>0</v>
      </c>
      <c r="L18" s="183">
        <v>2201378.56</v>
      </c>
      <c r="M18" s="174"/>
      <c r="N18" s="5"/>
    </row>
    <row r="19" spans="1:14">
      <c r="A19" s="176"/>
      <c r="B19" s="176"/>
      <c r="C19" s="176"/>
      <c r="D19" s="176"/>
      <c r="E19" s="176"/>
      <c r="F19" s="176"/>
      <c r="G19" s="176"/>
      <c r="H19" s="176" t="s">
        <v>66</v>
      </c>
      <c r="I19" s="189">
        <v>0</v>
      </c>
      <c r="J19" s="189">
        <v>0</v>
      </c>
      <c r="K19" s="189">
        <v>0</v>
      </c>
      <c r="L19" s="184">
        <v>2201378.56</v>
      </c>
      <c r="M19" s="176"/>
      <c r="N19" s="10"/>
    </row>
    <row r="20" spans="1:14">
      <c r="A20" s="174"/>
      <c r="B20" s="174"/>
      <c r="C20" s="174"/>
      <c r="D20" s="174"/>
      <c r="E20" s="174"/>
      <c r="F20" s="174"/>
      <c r="G20" s="174"/>
      <c r="H20" s="174"/>
      <c r="I20" s="174"/>
      <c r="J20" s="174"/>
      <c r="K20" s="174"/>
      <c r="L20" s="174"/>
      <c r="M20" s="174"/>
      <c r="N20" s="5"/>
    </row>
    <row r="21" spans="1:14" ht="15.75" thickBot="1">
      <c r="A21" s="174"/>
      <c r="B21" s="174"/>
      <c r="C21" s="174"/>
      <c r="D21" s="174"/>
      <c r="E21" s="174"/>
      <c r="F21" s="174"/>
      <c r="G21" s="174"/>
      <c r="H21" s="174" t="s">
        <v>69</v>
      </c>
      <c r="I21" s="174">
        <v>0</v>
      </c>
      <c r="J21" s="174">
        <v>0</v>
      </c>
      <c r="K21" s="174">
        <v>0</v>
      </c>
      <c r="L21" s="183">
        <v>28176.9</v>
      </c>
      <c r="M21" s="174"/>
      <c r="N21" s="5"/>
    </row>
    <row r="22" spans="1:14">
      <c r="A22" s="176"/>
      <c r="B22" s="176"/>
      <c r="C22" s="176"/>
      <c r="D22" s="176"/>
      <c r="E22" s="176"/>
      <c r="F22" s="176"/>
      <c r="G22" s="176"/>
      <c r="H22" s="176" t="s">
        <v>71</v>
      </c>
      <c r="I22" s="189">
        <v>0</v>
      </c>
      <c r="J22" s="189">
        <v>0</v>
      </c>
      <c r="K22" s="189">
        <v>0</v>
      </c>
      <c r="L22" s="184">
        <v>2229555.46</v>
      </c>
      <c r="M22" s="176"/>
      <c r="N22" s="10"/>
    </row>
    <row r="23" spans="1:14" ht="15.75" thickBot="1">
      <c r="A23" s="174"/>
      <c r="B23" s="174"/>
      <c r="C23" s="174"/>
      <c r="D23" s="174"/>
      <c r="E23" s="174"/>
      <c r="F23" s="174"/>
      <c r="G23" s="174"/>
      <c r="H23" s="174"/>
      <c r="I23" s="174"/>
      <c r="J23" s="174"/>
      <c r="K23" s="174"/>
      <c r="L23" s="174"/>
      <c r="M23" s="174"/>
      <c r="N23" s="5"/>
    </row>
    <row r="24" spans="1:14" ht="15.75" thickBot="1">
      <c r="A24" s="176"/>
      <c r="B24" s="176" t="s">
        <v>73</v>
      </c>
      <c r="C24" s="189">
        <v>0</v>
      </c>
      <c r="D24" s="189">
        <v>0</v>
      </c>
      <c r="E24" s="189">
        <v>0</v>
      </c>
      <c r="F24" s="185">
        <v>2229555.46</v>
      </c>
      <c r="G24" s="176"/>
      <c r="H24" s="176" t="s">
        <v>74</v>
      </c>
      <c r="I24" s="189">
        <v>0</v>
      </c>
      <c r="J24" s="189">
        <v>0</v>
      </c>
      <c r="K24" s="189">
        <v>0</v>
      </c>
      <c r="L24" s="185">
        <v>2229555.46</v>
      </c>
      <c r="M24" s="176"/>
      <c r="N24" s="10"/>
    </row>
    <row r="25" spans="1:14" ht="15.75" thickTop="1">
      <c r="A25" s="190"/>
      <c r="B25" s="190"/>
      <c r="C25" s="177"/>
      <c r="D25" s="177"/>
      <c r="E25" s="177"/>
      <c r="F25" s="177"/>
      <c r="G25" s="190"/>
      <c r="H25" s="190"/>
      <c r="I25" s="177"/>
      <c r="J25" s="177"/>
      <c r="K25" s="177"/>
      <c r="L25" s="177"/>
      <c r="M25" s="190"/>
      <c r="N25" s="122"/>
    </row>
    <row r="26" spans="1:14">
      <c r="A26" s="190"/>
      <c r="B26" s="190"/>
      <c r="C26" s="177"/>
      <c r="D26" s="177"/>
      <c r="E26" s="177"/>
      <c r="F26" s="177"/>
      <c r="G26" s="190"/>
      <c r="H26" s="190"/>
      <c r="I26" s="177"/>
      <c r="J26" s="177"/>
      <c r="K26" s="177"/>
      <c r="L26" s="177"/>
      <c r="M26" s="190"/>
      <c r="N26" s="122"/>
    </row>
    <row r="27" spans="1:14">
      <c r="A27" s="174"/>
      <c r="B27" s="174"/>
      <c r="C27" s="174"/>
      <c r="D27" s="174"/>
      <c r="E27" s="174"/>
      <c r="F27" s="174"/>
      <c r="G27" s="174"/>
      <c r="H27" s="174"/>
      <c r="I27" s="174"/>
      <c r="J27" s="174"/>
      <c r="K27" s="174"/>
      <c r="L27" s="174"/>
      <c r="M27" s="174"/>
      <c r="N27" s="5"/>
    </row>
    <row r="28" spans="1:14">
      <c r="A28" s="176"/>
      <c r="B28" s="176" t="s">
        <v>662</v>
      </c>
      <c r="C28" s="176"/>
      <c r="D28" s="176"/>
      <c r="E28" s="176"/>
      <c r="F28" s="176"/>
      <c r="G28" s="176"/>
      <c r="H28" s="176"/>
      <c r="I28" s="176"/>
      <c r="J28" s="176"/>
      <c r="K28" s="176"/>
      <c r="L28" s="176"/>
      <c r="M28" s="176"/>
      <c r="N28" s="10"/>
    </row>
    <row r="29" spans="1:14">
      <c r="A29" s="176"/>
      <c r="B29" s="176" t="s">
        <v>663</v>
      </c>
      <c r="C29" s="176"/>
      <c r="D29" s="176"/>
      <c r="E29" s="176"/>
      <c r="F29" s="176"/>
      <c r="G29" s="176"/>
      <c r="H29" s="176"/>
      <c r="I29" s="176"/>
      <c r="J29" s="176"/>
      <c r="K29" s="176"/>
      <c r="L29" s="176"/>
      <c r="M29" s="176"/>
      <c r="N29" s="10"/>
    </row>
    <row r="30" spans="1:14">
      <c r="A30" s="174"/>
      <c r="B30" s="174"/>
      <c r="C30" s="174"/>
      <c r="D30" s="174"/>
      <c r="E30" s="174"/>
      <c r="F30" s="174"/>
      <c r="G30" s="174"/>
      <c r="H30" s="174"/>
      <c r="I30" s="174"/>
      <c r="J30" s="174"/>
      <c r="K30" s="174"/>
      <c r="L30" s="174"/>
      <c r="M30" s="174"/>
    </row>
    <row r="31" spans="1:14">
      <c r="A31" s="174"/>
      <c r="B31" s="174"/>
      <c r="C31" s="174"/>
      <c r="D31" s="174"/>
      <c r="E31" s="174"/>
      <c r="F31" s="174"/>
      <c r="G31" s="174"/>
      <c r="H31" s="174"/>
      <c r="I31" s="174"/>
      <c r="J31" s="174"/>
      <c r="K31" s="174"/>
      <c r="L31" s="174"/>
      <c r="M31" s="174"/>
    </row>
    <row r="32" spans="1:14">
      <c r="A32" s="174"/>
      <c r="B32" s="174"/>
      <c r="C32" s="174"/>
      <c r="D32" s="174"/>
      <c r="E32" s="174"/>
      <c r="F32" s="174"/>
      <c r="G32" s="174"/>
      <c r="H32" s="174"/>
      <c r="I32" s="174"/>
      <c r="J32" s="174"/>
      <c r="K32" s="174"/>
      <c r="L32" s="174"/>
      <c r="M32" s="174"/>
    </row>
    <row r="33" spans="1:13">
      <c r="A33" s="174"/>
      <c r="B33" s="174"/>
      <c r="C33" s="174"/>
      <c r="D33" s="174"/>
      <c r="E33" s="174"/>
      <c r="F33" s="174"/>
      <c r="G33" s="174"/>
      <c r="H33" s="174"/>
      <c r="I33" s="174"/>
      <c r="J33" s="174"/>
      <c r="K33" s="174"/>
      <c r="L33" s="174"/>
      <c r="M33" s="174"/>
    </row>
    <row r="34" spans="1:13">
      <c r="A34" s="174"/>
      <c r="B34" s="174"/>
      <c r="C34" s="174"/>
      <c r="D34" s="174"/>
      <c r="E34" s="174"/>
      <c r="F34" s="174"/>
      <c r="G34" s="174"/>
      <c r="H34" s="174"/>
      <c r="I34" s="174"/>
      <c r="J34" s="174"/>
      <c r="K34" s="174"/>
      <c r="L34" s="174"/>
      <c r="M34" s="174"/>
    </row>
    <row r="35" spans="1:13">
      <c r="A35" s="174"/>
      <c r="B35" s="174"/>
      <c r="C35" s="174"/>
      <c r="D35" s="174"/>
      <c r="E35" s="174"/>
      <c r="F35" s="174"/>
      <c r="G35" s="174"/>
      <c r="H35" s="174"/>
      <c r="I35" s="174"/>
      <c r="J35" s="174"/>
      <c r="K35" s="174"/>
      <c r="L35" s="174"/>
      <c r="M35" s="174"/>
    </row>
    <row r="36" spans="1:13">
      <c r="A36" s="174"/>
      <c r="B36" s="174"/>
      <c r="C36" s="174"/>
      <c r="D36" s="174"/>
      <c r="E36" s="174"/>
      <c r="F36" s="174"/>
      <c r="G36" s="183"/>
      <c r="H36" s="174"/>
      <c r="I36" s="174"/>
      <c r="J36" s="174"/>
      <c r="K36" s="174"/>
      <c r="L36" s="174"/>
      <c r="M36" s="174"/>
    </row>
    <row r="37" spans="1:13">
      <c r="A37" s="174"/>
      <c r="B37" s="174"/>
      <c r="C37" s="174"/>
      <c r="D37" s="174"/>
      <c r="E37" s="174"/>
      <c r="F37" s="174"/>
      <c r="G37" s="174"/>
      <c r="H37" s="174"/>
      <c r="I37" s="174"/>
      <c r="J37" s="174"/>
      <c r="K37" s="174"/>
      <c r="L37" s="174"/>
      <c r="M37" s="174"/>
    </row>
    <row r="38" spans="1:13">
      <c r="A38" s="174"/>
      <c r="B38" s="174"/>
      <c r="C38" s="174"/>
      <c r="D38" s="174"/>
      <c r="E38" s="174"/>
      <c r="F38" s="174"/>
      <c r="G38" s="174"/>
      <c r="H38" s="174"/>
      <c r="I38" s="174"/>
      <c r="J38" s="174"/>
      <c r="K38" s="174"/>
      <c r="L38" s="174"/>
      <c r="M38" s="174"/>
    </row>
    <row r="39" spans="1:13">
      <c r="A39" s="174"/>
      <c r="B39" s="174"/>
      <c r="C39" s="174"/>
      <c r="D39" s="174"/>
      <c r="E39" s="174"/>
      <c r="F39" s="174"/>
      <c r="G39" s="174"/>
      <c r="H39" s="174"/>
      <c r="I39" s="174"/>
      <c r="J39" s="174"/>
      <c r="K39" s="174"/>
      <c r="L39" s="174"/>
      <c r="M39" s="174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J37"/>
  <sheetViews>
    <sheetView topLeftCell="B1" workbookViewId="0">
      <selection sqref="A1:A1048576"/>
    </sheetView>
  </sheetViews>
  <sheetFormatPr baseColWidth="10" defaultRowHeight="15"/>
  <cols>
    <col min="1" max="1" width="0" hidden="1" customWidth="1"/>
    <col min="3" max="3" width="27.42578125" customWidth="1"/>
    <col min="6" max="7" width="14.85546875" bestFit="1" customWidth="1"/>
    <col min="8" max="9" width="13.85546875" bestFit="1" customWidth="1"/>
  </cols>
  <sheetData>
    <row r="1" spans="1:10">
      <c r="A1" s="191"/>
      <c r="B1" s="192"/>
      <c r="C1" s="191"/>
      <c r="D1" s="191"/>
      <c r="E1" s="191"/>
      <c r="F1" s="191"/>
      <c r="G1" s="191"/>
      <c r="H1" s="191"/>
      <c r="I1" s="191"/>
      <c r="J1" s="191"/>
    </row>
    <row r="2" spans="1:10">
      <c r="A2" s="191"/>
      <c r="B2" s="192"/>
      <c r="C2" s="191"/>
      <c r="D2" s="191"/>
      <c r="E2" s="191"/>
      <c r="F2" s="191"/>
      <c r="G2" s="191"/>
      <c r="H2" s="191"/>
      <c r="I2" s="191"/>
      <c r="J2" s="191"/>
    </row>
    <row r="3" spans="1:10">
      <c r="A3" s="193" t="s">
        <v>657</v>
      </c>
      <c r="B3" s="194"/>
      <c r="C3" s="193" t="s">
        <v>417</v>
      </c>
      <c r="D3" s="193"/>
      <c r="E3" s="193"/>
      <c r="F3" s="193"/>
      <c r="G3" s="193"/>
      <c r="H3" s="193"/>
      <c r="I3" s="193"/>
      <c r="J3" s="195"/>
    </row>
    <row r="4" spans="1:10">
      <c r="A4" s="193" t="s">
        <v>664</v>
      </c>
      <c r="B4" s="194"/>
      <c r="C4" s="193" t="s">
        <v>657</v>
      </c>
      <c r="D4" s="193"/>
      <c r="E4" s="193"/>
      <c r="F4" s="193"/>
      <c r="G4" s="193"/>
      <c r="H4" s="193"/>
      <c r="I4" s="193"/>
      <c r="J4" s="195"/>
    </row>
    <row r="5" spans="1:10">
      <c r="A5" s="195"/>
      <c r="B5" s="196"/>
      <c r="C5" s="195" t="s">
        <v>665</v>
      </c>
      <c r="D5" s="195"/>
      <c r="E5" s="195"/>
      <c r="F5" s="195"/>
      <c r="G5" s="195"/>
      <c r="H5" s="195"/>
      <c r="I5" s="195"/>
      <c r="J5" s="195"/>
    </row>
    <row r="6" spans="1:10">
      <c r="A6" s="195"/>
      <c r="B6" s="196"/>
      <c r="C6" s="195"/>
      <c r="D6" s="195"/>
      <c r="E6" s="195"/>
      <c r="F6" s="195"/>
      <c r="G6" s="195"/>
      <c r="H6" s="195"/>
      <c r="I6" s="195"/>
      <c r="J6" s="195"/>
    </row>
    <row r="7" spans="1:10" ht="15.75" thickBot="1">
      <c r="A7" s="195"/>
      <c r="B7" s="196"/>
      <c r="C7" s="195"/>
      <c r="D7" s="195"/>
      <c r="E7" s="195"/>
      <c r="F7" s="195"/>
      <c r="G7" s="195"/>
      <c r="H7" s="195"/>
      <c r="I7" s="195"/>
      <c r="J7" s="195"/>
    </row>
    <row r="8" spans="1:10">
      <c r="A8" s="197" t="s">
        <v>666</v>
      </c>
      <c r="B8" s="198"/>
      <c r="C8" s="197" t="s">
        <v>79</v>
      </c>
      <c r="D8" s="197" t="s">
        <v>80</v>
      </c>
      <c r="E8" s="197" t="s">
        <v>81</v>
      </c>
      <c r="F8" s="197"/>
      <c r="G8" s="197"/>
      <c r="H8" s="197" t="s">
        <v>80</v>
      </c>
      <c r="I8" s="197" t="s">
        <v>82</v>
      </c>
      <c r="J8" s="199"/>
    </row>
    <row r="9" spans="1:10" ht="15.75" thickBot="1">
      <c r="A9" s="200"/>
      <c r="B9" s="198"/>
      <c r="C9" s="200"/>
      <c r="D9" s="200" t="s">
        <v>83</v>
      </c>
      <c r="E9" s="200" t="s">
        <v>84</v>
      </c>
      <c r="F9" s="200" t="s">
        <v>85</v>
      </c>
      <c r="G9" s="200" t="s">
        <v>86</v>
      </c>
      <c r="H9" s="200" t="s">
        <v>83</v>
      </c>
      <c r="I9" s="200" t="s">
        <v>84</v>
      </c>
      <c r="J9" s="199"/>
    </row>
    <row r="10" spans="1:10">
      <c r="A10" s="195" t="s">
        <v>667</v>
      </c>
      <c r="B10" s="196"/>
      <c r="C10" s="195" t="s">
        <v>87</v>
      </c>
      <c r="D10" s="195">
        <v>0</v>
      </c>
      <c r="E10" s="195" t="s">
        <v>4</v>
      </c>
      <c r="F10" s="195">
        <v>79070994.319999993</v>
      </c>
      <c r="G10" s="195">
        <v>76841438.859999999</v>
      </c>
      <c r="H10" s="195">
        <v>2229555.46</v>
      </c>
      <c r="I10" s="195" t="s">
        <v>4</v>
      </c>
      <c r="J10" s="195"/>
    </row>
    <row r="11" spans="1:10">
      <c r="A11" s="195" t="s">
        <v>668</v>
      </c>
      <c r="B11" s="196"/>
      <c r="C11" s="195" t="s">
        <v>88</v>
      </c>
      <c r="D11" s="195">
        <v>0</v>
      </c>
      <c r="E11" s="195" t="s">
        <v>4</v>
      </c>
      <c r="F11" s="195">
        <v>79070994.319999993</v>
      </c>
      <c r="G11" s="195">
        <v>76841438.859999999</v>
      </c>
      <c r="H11" s="195">
        <v>2229555.46</v>
      </c>
      <c r="I11" s="195" t="s">
        <v>4</v>
      </c>
      <c r="J11" s="195"/>
    </row>
    <row r="12" spans="1:10">
      <c r="A12" s="195" t="s">
        <v>669</v>
      </c>
      <c r="B12" s="196"/>
      <c r="C12" s="195" t="s">
        <v>50</v>
      </c>
      <c r="D12" s="195">
        <v>0</v>
      </c>
      <c r="E12" s="195" t="s">
        <v>4</v>
      </c>
      <c r="F12" s="195">
        <v>38584807.880000003</v>
      </c>
      <c r="G12" s="195">
        <v>38484807.880000003</v>
      </c>
      <c r="H12" s="195">
        <v>100000</v>
      </c>
      <c r="I12" s="195" t="s">
        <v>4</v>
      </c>
      <c r="J12" s="195"/>
    </row>
    <row r="13" spans="1:10">
      <c r="A13" s="191" t="s">
        <v>670</v>
      </c>
      <c r="B13" s="192"/>
      <c r="C13" s="191" t="s">
        <v>256</v>
      </c>
      <c r="D13" s="191">
        <v>0</v>
      </c>
      <c r="E13" s="191" t="s">
        <v>4</v>
      </c>
      <c r="F13" s="191">
        <v>38584807.880000003</v>
      </c>
      <c r="G13" s="191">
        <v>38484807.880000003</v>
      </c>
      <c r="H13" s="191">
        <v>100000</v>
      </c>
      <c r="I13" s="191" t="s">
        <v>4</v>
      </c>
      <c r="J13" s="191"/>
    </row>
    <row r="14" spans="1:10">
      <c r="A14" s="195" t="s">
        <v>671</v>
      </c>
      <c r="B14" s="196"/>
      <c r="C14" s="195" t="s">
        <v>52</v>
      </c>
      <c r="D14" s="195">
        <v>0</v>
      </c>
      <c r="E14" s="195" t="s">
        <v>4</v>
      </c>
      <c r="F14" s="195">
        <v>40282017.810000002</v>
      </c>
      <c r="G14" s="195">
        <v>38256630.979999997</v>
      </c>
      <c r="H14" s="195">
        <v>2025386.83</v>
      </c>
      <c r="I14" s="195" t="s">
        <v>4</v>
      </c>
      <c r="J14" s="195"/>
    </row>
    <row r="15" spans="1:10">
      <c r="A15" s="191" t="s">
        <v>672</v>
      </c>
      <c r="B15" s="192"/>
      <c r="C15" s="191" t="s">
        <v>256</v>
      </c>
      <c r="D15" s="191">
        <v>0</v>
      </c>
      <c r="E15" s="191" t="s">
        <v>4</v>
      </c>
      <c r="F15" s="191">
        <v>40282017.810000002</v>
      </c>
      <c r="G15" s="191">
        <v>38256630.979999997</v>
      </c>
      <c r="H15" s="191">
        <v>2025386.83</v>
      </c>
      <c r="I15" s="191" t="s">
        <v>4</v>
      </c>
      <c r="J15" s="191"/>
    </row>
    <row r="16" spans="1:10">
      <c r="A16" s="195" t="s">
        <v>673</v>
      </c>
      <c r="B16" s="196"/>
      <c r="C16" s="195" t="s">
        <v>54</v>
      </c>
      <c r="D16" s="195">
        <v>0</v>
      </c>
      <c r="E16" s="195" t="s">
        <v>4</v>
      </c>
      <c r="F16" s="195">
        <v>200000</v>
      </c>
      <c r="G16" s="195">
        <v>100000</v>
      </c>
      <c r="H16" s="195">
        <v>100000</v>
      </c>
      <c r="I16" s="195" t="s">
        <v>4</v>
      </c>
      <c r="J16" s="195"/>
    </row>
    <row r="17" spans="1:10">
      <c r="A17" s="191" t="s">
        <v>674</v>
      </c>
      <c r="B17" s="192"/>
      <c r="C17" s="191" t="s">
        <v>396</v>
      </c>
      <c r="D17" s="191">
        <v>0</v>
      </c>
      <c r="E17" s="191" t="s">
        <v>4</v>
      </c>
      <c r="F17" s="191">
        <v>200000</v>
      </c>
      <c r="G17" s="191">
        <v>100000</v>
      </c>
      <c r="H17" s="191">
        <v>100000</v>
      </c>
      <c r="I17" s="191" t="s">
        <v>4</v>
      </c>
      <c r="J17" s="191"/>
    </row>
    <row r="18" spans="1:10">
      <c r="A18" s="195" t="s">
        <v>675</v>
      </c>
      <c r="B18" s="196"/>
      <c r="C18" s="195" t="s">
        <v>55</v>
      </c>
      <c r="D18" s="195">
        <v>0</v>
      </c>
      <c r="E18" s="195" t="s">
        <v>4</v>
      </c>
      <c r="F18" s="195">
        <v>4168.63</v>
      </c>
      <c r="G18" s="195">
        <v>0</v>
      </c>
      <c r="H18" s="195">
        <v>4168.63</v>
      </c>
      <c r="I18" s="195" t="s">
        <v>4</v>
      </c>
      <c r="J18" s="195"/>
    </row>
    <row r="19" spans="1:10">
      <c r="A19" s="191" t="s">
        <v>676</v>
      </c>
      <c r="B19" s="192"/>
      <c r="C19" s="191" t="s">
        <v>142</v>
      </c>
      <c r="D19" s="191">
        <v>0</v>
      </c>
      <c r="E19" s="191" t="s">
        <v>4</v>
      </c>
      <c r="F19" s="191">
        <v>4168.63</v>
      </c>
      <c r="G19" s="191">
        <v>0</v>
      </c>
      <c r="H19" s="191">
        <v>4168.63</v>
      </c>
      <c r="I19" s="191" t="s">
        <v>4</v>
      </c>
      <c r="J19" s="191"/>
    </row>
    <row r="20" spans="1:10">
      <c r="A20" s="191" t="s">
        <v>677</v>
      </c>
      <c r="B20" s="192"/>
      <c r="C20" s="191" t="s">
        <v>250</v>
      </c>
      <c r="D20" s="191" t="s">
        <v>4</v>
      </c>
      <c r="E20" s="191">
        <v>0</v>
      </c>
      <c r="F20" s="191">
        <v>0</v>
      </c>
      <c r="G20" s="191">
        <v>0</v>
      </c>
      <c r="H20" s="191" t="s">
        <v>4</v>
      </c>
      <c r="I20" s="191">
        <v>0</v>
      </c>
      <c r="J20" s="191"/>
    </row>
    <row r="21" spans="1:10">
      <c r="A21" s="195" t="s">
        <v>678</v>
      </c>
      <c r="B21" s="196"/>
      <c r="C21" s="195" t="s">
        <v>260</v>
      </c>
      <c r="D21" s="195" t="s">
        <v>4</v>
      </c>
      <c r="E21" s="195">
        <v>0</v>
      </c>
      <c r="F21" s="195">
        <v>0</v>
      </c>
      <c r="G21" s="195">
        <v>2201378.56</v>
      </c>
      <c r="H21" s="195" t="s">
        <v>4</v>
      </c>
      <c r="I21" s="195">
        <v>2201378.56</v>
      </c>
      <c r="J21" s="195"/>
    </row>
    <row r="22" spans="1:10">
      <c r="A22" s="195" t="s">
        <v>679</v>
      </c>
      <c r="B22" s="196"/>
      <c r="C22" s="195" t="s">
        <v>62</v>
      </c>
      <c r="D22" s="195" t="s">
        <v>4</v>
      </c>
      <c r="E22" s="195">
        <v>0</v>
      </c>
      <c r="F22" s="195">
        <v>0</v>
      </c>
      <c r="G22" s="195">
        <v>2201378.56</v>
      </c>
      <c r="H22" s="195" t="s">
        <v>4</v>
      </c>
      <c r="I22" s="195">
        <v>2201378.56</v>
      </c>
      <c r="J22" s="195"/>
    </row>
    <row r="23" spans="1:10">
      <c r="A23" s="195" t="s">
        <v>680</v>
      </c>
      <c r="B23" s="196"/>
      <c r="C23" s="195" t="s">
        <v>261</v>
      </c>
      <c r="D23" s="195" t="s">
        <v>4</v>
      </c>
      <c r="E23" s="195">
        <v>0</v>
      </c>
      <c r="F23" s="195">
        <v>0</v>
      </c>
      <c r="G23" s="195">
        <v>28176.9</v>
      </c>
      <c r="H23" s="195" t="s">
        <v>4</v>
      </c>
      <c r="I23" s="195">
        <v>28176.9</v>
      </c>
      <c r="J23" s="195"/>
    </row>
    <row r="24" spans="1:10">
      <c r="A24" s="191" t="s">
        <v>681</v>
      </c>
      <c r="B24" s="192"/>
      <c r="C24" s="191" t="s">
        <v>16</v>
      </c>
      <c r="D24" s="191" t="s">
        <v>4</v>
      </c>
      <c r="E24" s="191">
        <v>0</v>
      </c>
      <c r="F24" s="191">
        <v>0</v>
      </c>
      <c r="G24" s="191">
        <v>0</v>
      </c>
      <c r="H24" s="191" t="s">
        <v>4</v>
      </c>
      <c r="I24" s="191">
        <v>0</v>
      </c>
      <c r="J24" s="191"/>
    </row>
    <row r="25" spans="1:10">
      <c r="A25" s="191" t="s">
        <v>682</v>
      </c>
      <c r="B25" s="192"/>
      <c r="C25" s="191" t="s">
        <v>683</v>
      </c>
      <c r="D25" s="191" t="s">
        <v>4</v>
      </c>
      <c r="E25" s="191">
        <v>0</v>
      </c>
      <c r="F25" s="191">
        <v>0</v>
      </c>
      <c r="G25" s="191">
        <v>0</v>
      </c>
      <c r="H25" s="191" t="s">
        <v>4</v>
      </c>
      <c r="I25" s="191">
        <v>0</v>
      </c>
      <c r="J25" s="191"/>
    </row>
    <row r="26" spans="1:10">
      <c r="A26" s="191" t="s">
        <v>684</v>
      </c>
      <c r="B26" s="192"/>
      <c r="C26" s="191" t="s">
        <v>17</v>
      </c>
      <c r="D26" s="191" t="s">
        <v>4</v>
      </c>
      <c r="E26" s="191">
        <v>0</v>
      </c>
      <c r="F26" s="191">
        <v>0</v>
      </c>
      <c r="G26" s="191">
        <v>28176.9</v>
      </c>
      <c r="H26" s="191" t="s">
        <v>4</v>
      </c>
      <c r="I26" s="191">
        <v>28176.9</v>
      </c>
      <c r="J26" s="191"/>
    </row>
    <row r="27" spans="1:10">
      <c r="A27" s="191" t="s">
        <v>685</v>
      </c>
      <c r="B27" s="192"/>
      <c r="C27" s="191" t="s">
        <v>288</v>
      </c>
      <c r="D27" s="191" t="s">
        <v>4</v>
      </c>
      <c r="E27" s="191">
        <v>0</v>
      </c>
      <c r="F27" s="191">
        <v>0</v>
      </c>
      <c r="G27" s="191">
        <v>28176.9</v>
      </c>
      <c r="H27" s="191" t="s">
        <v>4</v>
      </c>
      <c r="I27" s="191">
        <v>28176.9</v>
      </c>
      <c r="J27" s="191"/>
    </row>
    <row r="28" spans="1:10">
      <c r="A28" s="195" t="s">
        <v>686</v>
      </c>
      <c r="B28" s="196"/>
      <c r="C28" s="195" t="s">
        <v>290</v>
      </c>
      <c r="D28" s="195">
        <v>0</v>
      </c>
      <c r="E28" s="195" t="s">
        <v>4</v>
      </c>
      <c r="F28" s="195">
        <v>0</v>
      </c>
      <c r="G28" s="195">
        <v>0</v>
      </c>
      <c r="H28" s="195">
        <v>0</v>
      </c>
      <c r="I28" s="195" t="s">
        <v>4</v>
      </c>
      <c r="J28" s="195"/>
    </row>
    <row r="29" spans="1:10">
      <c r="A29" s="191" t="s">
        <v>687</v>
      </c>
      <c r="B29" s="192"/>
      <c r="C29" s="191" t="s">
        <v>658</v>
      </c>
      <c r="D29" s="191">
        <v>0</v>
      </c>
      <c r="E29" s="191" t="s">
        <v>4</v>
      </c>
      <c r="F29" s="191">
        <v>0</v>
      </c>
      <c r="G29" s="191">
        <v>0</v>
      </c>
      <c r="H29" s="191">
        <v>0</v>
      </c>
      <c r="I29" s="191" t="s">
        <v>4</v>
      </c>
      <c r="J29" s="191"/>
    </row>
    <row r="30" spans="1:10">
      <c r="A30" s="195"/>
      <c r="B30" s="196"/>
      <c r="C30" s="195"/>
      <c r="D30" s="195"/>
      <c r="E30" s="195"/>
      <c r="F30" s="195"/>
      <c r="G30" s="195"/>
      <c r="H30" s="195"/>
      <c r="I30" s="195"/>
      <c r="J30" s="195"/>
    </row>
    <row r="31" spans="1:10">
      <c r="A31" s="195"/>
      <c r="B31" s="196"/>
      <c r="C31" s="195" t="s">
        <v>357</v>
      </c>
      <c r="D31" s="195">
        <v>0</v>
      </c>
      <c r="E31" s="195"/>
      <c r="F31" s="195">
        <v>79070994.319999993</v>
      </c>
      <c r="G31" s="195">
        <v>79070994.319999993</v>
      </c>
      <c r="H31" s="195">
        <v>2229555.46</v>
      </c>
      <c r="I31" s="195"/>
      <c r="J31" s="195"/>
    </row>
    <row r="32" spans="1:10">
      <c r="A32" s="195"/>
      <c r="B32" s="196"/>
      <c r="C32" s="195"/>
      <c r="D32" s="195"/>
      <c r="E32" s="195">
        <v>0</v>
      </c>
      <c r="F32" s="195"/>
      <c r="G32" s="195"/>
      <c r="H32" s="195"/>
      <c r="I32" s="195">
        <v>2229555.46</v>
      </c>
      <c r="J32" s="195"/>
    </row>
    <row r="33" spans="1:10">
      <c r="A33" s="191"/>
      <c r="B33" s="192"/>
      <c r="C33" s="191"/>
      <c r="D33" s="191"/>
      <c r="E33" s="191"/>
      <c r="F33" s="191"/>
      <c r="G33" s="191"/>
      <c r="H33" s="191"/>
      <c r="I33" s="191"/>
      <c r="J33" s="191"/>
    </row>
    <row r="34" spans="1:10">
      <c r="A34" s="191"/>
      <c r="B34" s="192"/>
      <c r="C34" s="191"/>
      <c r="D34" s="191"/>
      <c r="E34" s="191"/>
      <c r="F34" s="191"/>
      <c r="G34" s="191"/>
      <c r="H34" s="191"/>
      <c r="I34" s="191"/>
      <c r="J34" s="191"/>
    </row>
    <row r="35" spans="1:10">
      <c r="A35" s="191"/>
      <c r="B35" s="192"/>
      <c r="C35" s="191"/>
      <c r="D35" s="191"/>
      <c r="E35" s="191"/>
      <c r="F35" s="191"/>
      <c r="G35" s="191"/>
      <c r="H35" s="191"/>
      <c r="I35" s="191"/>
      <c r="J35" s="191"/>
    </row>
    <row r="36" spans="1:10">
      <c r="A36" s="191"/>
      <c r="B36" s="192"/>
      <c r="C36" s="191"/>
      <c r="D36" s="191"/>
      <c r="E36" s="191"/>
      <c r="F36" s="191"/>
      <c r="G36" s="191"/>
      <c r="H36" s="191"/>
      <c r="I36" s="191"/>
      <c r="J36" s="191"/>
    </row>
    <row r="37" spans="1:10">
      <c r="A37" s="191"/>
      <c r="B37" s="192"/>
      <c r="C37" s="191"/>
      <c r="D37" s="191"/>
      <c r="E37" s="191"/>
      <c r="F37" s="191"/>
      <c r="G37" s="191"/>
      <c r="H37" s="191"/>
      <c r="I37" s="191"/>
      <c r="J37" s="191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B1:H35"/>
  <sheetViews>
    <sheetView workbookViewId="0">
      <selection activeCell="K19" sqref="K19"/>
    </sheetView>
  </sheetViews>
  <sheetFormatPr baseColWidth="10" defaultRowHeight="15"/>
  <cols>
    <col min="6" max="6" width="14.85546875" customWidth="1"/>
    <col min="7" max="7" width="0" hidden="1" customWidth="1"/>
  </cols>
  <sheetData>
    <row r="1" spans="2:8" ht="15.75" thickBot="1"/>
    <row r="2" spans="2:8">
      <c r="B2" s="67"/>
      <c r="C2" s="68" t="s">
        <v>358</v>
      </c>
      <c r="D2" s="69"/>
      <c r="E2" s="70"/>
      <c r="F2" s="69"/>
      <c r="G2" s="69"/>
      <c r="H2" s="71"/>
    </row>
    <row r="3" spans="2:8">
      <c r="B3" s="72"/>
      <c r="C3" s="73" t="s">
        <v>359</v>
      </c>
      <c r="D3" s="73"/>
      <c r="E3" s="74"/>
      <c r="F3" s="75"/>
      <c r="G3" s="75"/>
      <c r="H3" s="76"/>
    </row>
    <row r="4" spans="2:8">
      <c r="B4" s="72"/>
      <c r="C4" s="73" t="s">
        <v>688</v>
      </c>
      <c r="D4" s="73"/>
      <c r="E4" s="74"/>
      <c r="F4" s="75"/>
      <c r="G4" s="75"/>
      <c r="H4" s="76"/>
    </row>
    <row r="5" spans="2:8">
      <c r="B5" s="72"/>
      <c r="C5" s="73" t="s">
        <v>361</v>
      </c>
      <c r="D5" s="73"/>
      <c r="E5" s="74"/>
      <c r="F5" s="75"/>
      <c r="G5" s="75"/>
      <c r="H5" s="76"/>
    </row>
    <row r="6" spans="2:8">
      <c r="B6" s="72"/>
      <c r="C6" s="77" t="s">
        <v>689</v>
      </c>
      <c r="D6" s="78"/>
      <c r="E6" s="74"/>
      <c r="F6" s="75"/>
      <c r="G6" s="75"/>
      <c r="H6" s="76"/>
    </row>
    <row r="7" spans="2:8">
      <c r="B7" s="72"/>
      <c r="C7" s="73"/>
      <c r="D7" s="73"/>
      <c r="E7" s="74"/>
      <c r="F7" s="75"/>
      <c r="G7" s="75"/>
      <c r="H7" s="76"/>
    </row>
    <row r="8" spans="2:8">
      <c r="B8" s="72"/>
      <c r="C8" s="79" t="s">
        <v>363</v>
      </c>
      <c r="D8" s="80"/>
      <c r="E8" s="81"/>
      <c r="F8" s="82"/>
      <c r="G8" s="82"/>
      <c r="H8" s="83">
        <v>100000</v>
      </c>
    </row>
    <row r="9" spans="2:8">
      <c r="B9" s="72"/>
      <c r="C9" s="75" t="s">
        <v>4</v>
      </c>
      <c r="D9" s="75"/>
      <c r="E9" s="84"/>
      <c r="F9" s="85"/>
      <c r="G9" s="85"/>
      <c r="H9" s="76"/>
    </row>
    <row r="10" spans="2:8">
      <c r="B10" s="86" t="s">
        <v>364</v>
      </c>
      <c r="C10" s="87" t="s">
        <v>365</v>
      </c>
      <c r="D10" s="87"/>
      <c r="E10" s="88"/>
      <c r="F10" s="87"/>
      <c r="G10" s="85"/>
      <c r="H10" s="76"/>
    </row>
    <row r="11" spans="2:8">
      <c r="B11" s="89"/>
      <c r="C11" s="75"/>
      <c r="D11" s="75"/>
      <c r="E11" s="84"/>
      <c r="F11" s="90"/>
      <c r="G11" s="85"/>
      <c r="H11" s="76"/>
    </row>
    <row r="12" spans="2:8">
      <c r="B12" s="86" t="s">
        <v>364</v>
      </c>
      <c r="C12" s="87" t="s">
        <v>366</v>
      </c>
      <c r="D12" s="87"/>
      <c r="E12" s="88"/>
      <c r="F12" s="87"/>
      <c r="G12" s="91"/>
      <c r="H12" s="76"/>
    </row>
    <row r="13" spans="2:8">
      <c r="B13" s="86"/>
      <c r="C13" s="92"/>
      <c r="D13" s="75"/>
      <c r="E13" s="84"/>
      <c r="F13" s="85"/>
      <c r="G13" s="85"/>
      <c r="H13" s="93"/>
    </row>
    <row r="14" spans="2:8">
      <c r="B14" s="86"/>
      <c r="C14" s="79" t="s">
        <v>367</v>
      </c>
      <c r="D14" s="75"/>
      <c r="E14" s="84"/>
      <c r="F14" s="85"/>
      <c r="G14" s="85"/>
      <c r="H14" s="83">
        <f>H8</f>
        <v>100000</v>
      </c>
    </row>
    <row r="15" spans="2:8">
      <c r="B15" s="86"/>
      <c r="C15" s="94"/>
      <c r="D15" s="75"/>
      <c r="E15" s="84"/>
      <c r="F15" s="85"/>
      <c r="G15" s="85"/>
      <c r="H15" s="76"/>
    </row>
    <row r="16" spans="2:8">
      <c r="B16" s="86" t="s">
        <v>368</v>
      </c>
      <c r="C16" s="87" t="s">
        <v>369</v>
      </c>
      <c r="D16" s="87"/>
      <c r="E16" s="88"/>
      <c r="F16" s="87"/>
      <c r="G16" s="85"/>
      <c r="H16" s="76"/>
    </row>
    <row r="17" spans="2:8">
      <c r="B17" s="86"/>
      <c r="C17" s="94"/>
      <c r="D17" s="94"/>
      <c r="E17" s="95"/>
      <c r="F17" s="94"/>
      <c r="G17" s="85"/>
      <c r="H17" s="76"/>
    </row>
    <row r="18" spans="2:8">
      <c r="B18" s="86" t="s">
        <v>368</v>
      </c>
      <c r="C18" s="87" t="s">
        <v>370</v>
      </c>
      <c r="D18" s="87"/>
      <c r="E18" s="88"/>
      <c r="F18" s="87"/>
      <c r="G18" s="85"/>
      <c r="H18" s="76"/>
    </row>
    <row r="19" spans="2:8">
      <c r="B19" s="72"/>
      <c r="C19" s="75" t="s">
        <v>371</v>
      </c>
      <c r="D19" s="75"/>
      <c r="E19" s="84"/>
      <c r="F19" s="75"/>
      <c r="G19" s="85"/>
      <c r="H19" s="76"/>
    </row>
    <row r="20" spans="2:8">
      <c r="B20" s="72"/>
      <c r="C20" s="75"/>
      <c r="D20" s="75"/>
      <c r="E20" s="84"/>
      <c r="F20" s="75"/>
      <c r="G20" s="85"/>
      <c r="H20" s="76"/>
    </row>
    <row r="21" spans="2:8">
      <c r="B21" s="72"/>
      <c r="C21" s="75"/>
      <c r="D21" s="75"/>
      <c r="E21" s="84"/>
      <c r="F21" s="75"/>
      <c r="G21" s="85"/>
      <c r="H21" s="76"/>
    </row>
    <row r="22" spans="2:8">
      <c r="B22" s="72"/>
      <c r="C22" s="75"/>
      <c r="D22" s="75"/>
      <c r="E22" s="84"/>
      <c r="F22" s="75"/>
      <c r="G22" s="85"/>
      <c r="H22" s="76"/>
    </row>
    <row r="23" spans="2:8">
      <c r="B23" s="72"/>
      <c r="C23" s="75"/>
      <c r="D23" s="75"/>
      <c r="E23" s="84"/>
      <c r="F23" s="75"/>
      <c r="G23" s="85"/>
      <c r="H23" s="76"/>
    </row>
    <row r="24" spans="2:8">
      <c r="B24" s="72"/>
      <c r="C24" s="75"/>
      <c r="D24" s="75"/>
      <c r="E24" s="84"/>
      <c r="F24" s="75"/>
      <c r="G24" s="85"/>
      <c r="H24" s="76"/>
    </row>
    <row r="25" spans="2:8">
      <c r="B25" s="72"/>
      <c r="C25" s="75"/>
      <c r="D25" s="75"/>
      <c r="E25" s="84"/>
      <c r="F25" s="75"/>
      <c r="G25" s="85"/>
      <c r="H25" s="76"/>
    </row>
    <row r="26" spans="2:8">
      <c r="B26" s="72"/>
      <c r="C26" s="75"/>
      <c r="D26" s="75"/>
      <c r="E26" s="84"/>
      <c r="F26" s="75"/>
      <c r="G26" s="85"/>
      <c r="H26" s="76"/>
    </row>
    <row r="27" spans="2:8">
      <c r="B27" s="72"/>
      <c r="C27" s="75"/>
      <c r="D27" s="75"/>
      <c r="E27" s="84"/>
      <c r="F27" s="75"/>
      <c r="G27" s="85"/>
      <c r="H27" s="76"/>
    </row>
    <row r="28" spans="2:8">
      <c r="B28" s="72"/>
      <c r="C28" s="75"/>
      <c r="D28" s="75"/>
      <c r="E28" s="84"/>
      <c r="F28" s="75"/>
      <c r="G28" s="85"/>
      <c r="H28" s="76"/>
    </row>
    <row r="29" spans="2:8">
      <c r="B29" s="72"/>
      <c r="C29" s="96"/>
      <c r="D29" s="96"/>
      <c r="E29" s="101"/>
      <c r="F29" s="102"/>
      <c r="G29" s="102"/>
      <c r="H29" s="103"/>
    </row>
    <row r="30" spans="2:8">
      <c r="B30" s="72"/>
      <c r="C30" s="75"/>
      <c r="D30" s="75"/>
      <c r="E30" s="84"/>
      <c r="F30" s="104"/>
      <c r="G30" s="75"/>
      <c r="H30" s="76"/>
    </row>
    <row r="31" spans="2:8" ht="15.75" thickBot="1">
      <c r="B31" s="105" t="s">
        <v>374</v>
      </c>
      <c r="C31" s="79" t="s">
        <v>375</v>
      </c>
      <c r="D31" s="80"/>
      <c r="E31" s="81"/>
      <c r="F31" s="82"/>
      <c r="G31" s="82"/>
      <c r="H31" s="106">
        <f>H14</f>
        <v>100000</v>
      </c>
    </row>
    <row r="32" spans="2:8" ht="15.75" thickTop="1">
      <c r="B32" s="105"/>
      <c r="C32" s="107"/>
      <c r="D32" s="80"/>
      <c r="E32" s="81"/>
      <c r="F32" s="82"/>
      <c r="G32" s="82"/>
      <c r="H32" s="83"/>
    </row>
    <row r="33" spans="2:8">
      <c r="B33" s="72"/>
      <c r="C33" s="75"/>
      <c r="D33" s="73"/>
      <c r="E33" s="74"/>
      <c r="F33" s="73"/>
      <c r="G33" s="75"/>
      <c r="H33" s="108"/>
    </row>
    <row r="34" spans="2:8">
      <c r="B34" s="72"/>
      <c r="C34" s="75"/>
      <c r="D34" s="73" t="s">
        <v>376</v>
      </c>
      <c r="E34" s="74"/>
      <c r="F34" s="109"/>
      <c r="G34" s="75"/>
      <c r="H34" s="76"/>
    </row>
    <row r="35" spans="2:8" ht="15.75" thickBot="1">
      <c r="B35" s="110"/>
      <c r="C35" s="111"/>
      <c r="D35" s="112" t="s">
        <v>377</v>
      </c>
      <c r="E35" s="113"/>
      <c r="F35" s="114"/>
      <c r="G35" s="111"/>
      <c r="H35" s="115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49"/>
  <sheetViews>
    <sheetView workbookViewId="0">
      <selection activeCell="C1" sqref="C1:E1048576"/>
    </sheetView>
  </sheetViews>
  <sheetFormatPr baseColWidth="10" defaultRowHeight="15"/>
  <cols>
    <col min="2" max="2" width="24.28515625" customWidth="1"/>
    <col min="3" max="5" width="0" hidden="1" customWidth="1"/>
    <col min="8" max="8" width="12" bestFit="1" customWidth="1"/>
  </cols>
  <sheetData>
    <row r="1" spans="1:11">
      <c r="F1" s="27"/>
      <c r="G1" s="28"/>
      <c r="H1" s="27"/>
      <c r="I1" s="27"/>
    </row>
    <row r="2" spans="1:11">
      <c r="A2" s="29"/>
      <c r="B2" s="10" t="s">
        <v>39</v>
      </c>
      <c r="C2" s="29"/>
      <c r="D2" s="29"/>
      <c r="E2" s="29"/>
      <c r="F2" s="30"/>
      <c r="G2" s="31"/>
      <c r="H2" s="30"/>
      <c r="I2" s="30"/>
      <c r="J2" s="29"/>
      <c r="K2" s="29"/>
    </row>
    <row r="3" spans="1:11">
      <c r="A3" s="29"/>
      <c r="B3" s="10" t="s">
        <v>40</v>
      </c>
      <c r="C3" s="32"/>
      <c r="D3" s="32"/>
      <c r="E3" s="32"/>
      <c r="F3" s="9"/>
      <c r="G3" s="33"/>
      <c r="H3" s="9"/>
      <c r="I3" s="30"/>
      <c r="J3" s="29"/>
      <c r="K3" s="29"/>
    </row>
    <row r="4" spans="1:11" ht="15.75" thickBot="1">
      <c r="B4" s="5"/>
      <c r="C4" s="34" t="s">
        <v>41</v>
      </c>
      <c r="D4" s="34"/>
      <c r="E4" s="34"/>
      <c r="F4" s="35"/>
      <c r="G4" s="36"/>
      <c r="H4" s="35"/>
      <c r="I4" s="27"/>
    </row>
    <row r="5" spans="1:11" ht="15.75" thickBot="1">
      <c r="B5" s="37" t="s">
        <v>4</v>
      </c>
      <c r="C5" s="38" t="s">
        <v>5</v>
      </c>
      <c r="D5" s="38" t="s">
        <v>6</v>
      </c>
      <c r="E5" s="39" t="s">
        <v>7</v>
      </c>
      <c r="F5" s="40" t="s">
        <v>8</v>
      </c>
      <c r="G5" s="36"/>
      <c r="H5" s="40" t="s">
        <v>11</v>
      </c>
      <c r="I5" s="27"/>
    </row>
    <row r="6" spans="1:11" ht="15.75" thickTop="1">
      <c r="A6" s="29"/>
      <c r="B6" s="41" t="s">
        <v>12</v>
      </c>
      <c r="C6" s="32"/>
      <c r="D6" s="32"/>
      <c r="E6" s="32"/>
      <c r="F6" s="9"/>
      <c r="G6" s="33"/>
      <c r="H6" s="9"/>
      <c r="I6" s="30"/>
      <c r="J6" s="29"/>
      <c r="K6" s="29"/>
    </row>
    <row r="7" spans="1:11">
      <c r="B7" s="5" t="s">
        <v>13</v>
      </c>
      <c r="C7" s="42">
        <v>232477.82</v>
      </c>
      <c r="D7" s="42">
        <v>231785.09</v>
      </c>
      <c r="E7" s="42">
        <v>235118.07999999999</v>
      </c>
      <c r="F7" s="43">
        <v>241837.34</v>
      </c>
      <c r="G7" s="44"/>
      <c r="H7" s="43">
        <f>SUM(C7:F7)</f>
        <v>941218.33</v>
      </c>
      <c r="I7" s="27"/>
    </row>
    <row r="8" spans="1:11">
      <c r="B8" s="5" t="s">
        <v>14</v>
      </c>
      <c r="C8" s="42">
        <v>0</v>
      </c>
      <c r="D8" s="42">
        <v>1342593.9</v>
      </c>
      <c r="E8" s="42">
        <v>0</v>
      </c>
      <c r="F8" s="4">
        <v>-671296.95</v>
      </c>
      <c r="G8" s="44"/>
      <c r="H8" s="4">
        <f>SUM(C8:F8)</f>
        <v>671296.95</v>
      </c>
      <c r="I8" s="27"/>
    </row>
    <row r="9" spans="1:11">
      <c r="B9" s="5" t="s">
        <v>15</v>
      </c>
      <c r="C9" s="42">
        <v>1110.2</v>
      </c>
      <c r="D9" s="42">
        <v>0</v>
      </c>
      <c r="E9" s="42">
        <v>0</v>
      </c>
      <c r="F9" s="4">
        <v>-1080</v>
      </c>
      <c r="G9" s="44"/>
      <c r="H9" s="4">
        <f>SUM(C9:F9)</f>
        <v>30.200000000000045</v>
      </c>
      <c r="I9" s="27"/>
    </row>
    <row r="10" spans="1:11">
      <c r="B10" s="5" t="s">
        <v>16</v>
      </c>
      <c r="C10" s="42">
        <v>0</v>
      </c>
      <c r="D10" s="42">
        <v>110050.68</v>
      </c>
      <c r="E10" s="42">
        <v>133893.57</v>
      </c>
      <c r="F10" s="4">
        <v>51463.62</v>
      </c>
      <c r="G10" s="44"/>
      <c r="H10" s="4">
        <f>SUM(C10:F10)</f>
        <v>295407.87</v>
      </c>
      <c r="I10" s="27"/>
    </row>
    <row r="11" spans="1:11" ht="15.75" thickBot="1">
      <c r="B11" s="5" t="s">
        <v>17</v>
      </c>
      <c r="C11" s="42">
        <v>13919.58</v>
      </c>
      <c r="D11" s="42">
        <v>8457.9</v>
      </c>
      <c r="E11" s="42">
        <v>11905.31</v>
      </c>
      <c r="F11" s="4">
        <v>-17641.509999999998</v>
      </c>
      <c r="G11" s="44"/>
      <c r="H11" s="4">
        <f>SUM(C11:F11)</f>
        <v>16641.280000000002</v>
      </c>
      <c r="I11" s="27"/>
    </row>
    <row r="12" spans="1:11">
      <c r="A12" s="29"/>
      <c r="B12" s="10" t="s">
        <v>18</v>
      </c>
      <c r="C12" s="45">
        <f t="shared" ref="C12:H12" si="0">C7+C8+C9+C10+C11</f>
        <v>247507.6</v>
      </c>
      <c r="D12" s="45">
        <f t="shared" si="0"/>
        <v>1692887.5699999998</v>
      </c>
      <c r="E12" s="45">
        <f t="shared" si="0"/>
        <v>380916.96</v>
      </c>
      <c r="F12" s="46">
        <f t="shared" si="0"/>
        <v>-396717.5</v>
      </c>
      <c r="G12" s="33"/>
      <c r="H12" s="46">
        <f t="shared" si="0"/>
        <v>1924594.6299999997</v>
      </c>
      <c r="I12" s="30"/>
      <c r="J12" s="29"/>
      <c r="K12" s="29"/>
    </row>
    <row r="13" spans="1:11" ht="15.75" thickBot="1">
      <c r="A13" s="29"/>
      <c r="B13" s="10"/>
      <c r="C13" s="32"/>
      <c r="D13" s="32"/>
      <c r="E13" s="32"/>
      <c r="F13" s="9"/>
      <c r="G13" s="33"/>
      <c r="H13" s="9"/>
      <c r="I13" s="30"/>
      <c r="J13" s="29"/>
      <c r="K13" s="29"/>
    </row>
    <row r="14" spans="1:11">
      <c r="A14" s="29"/>
      <c r="B14" s="10" t="s">
        <v>19</v>
      </c>
      <c r="C14" s="45">
        <f t="shared" ref="C14:H14" si="1">C12</f>
        <v>247507.6</v>
      </c>
      <c r="D14" s="45">
        <f t="shared" si="1"/>
        <v>1692887.5699999998</v>
      </c>
      <c r="E14" s="45">
        <f t="shared" si="1"/>
        <v>380916.96</v>
      </c>
      <c r="F14" s="46">
        <f t="shared" si="1"/>
        <v>-396717.5</v>
      </c>
      <c r="G14" s="33"/>
      <c r="H14" s="46">
        <f t="shared" si="1"/>
        <v>1924594.6299999997</v>
      </c>
      <c r="I14" s="30"/>
      <c r="J14" s="29"/>
      <c r="K14" s="29"/>
    </row>
    <row r="15" spans="1:11">
      <c r="B15" s="5"/>
      <c r="C15" s="42"/>
      <c r="D15" s="42"/>
      <c r="E15" s="42"/>
      <c r="F15" s="4"/>
      <c r="G15" s="44"/>
      <c r="H15" s="4"/>
      <c r="I15" s="27"/>
    </row>
    <row r="16" spans="1:11">
      <c r="A16" s="29"/>
      <c r="B16" s="41" t="s">
        <v>20</v>
      </c>
      <c r="C16" s="32"/>
      <c r="D16" s="32"/>
      <c r="E16" s="32"/>
      <c r="F16" s="9"/>
      <c r="G16" s="33"/>
      <c r="H16" s="9"/>
      <c r="I16" s="30"/>
      <c r="J16" s="29"/>
      <c r="K16" s="29"/>
    </row>
    <row r="17" spans="1:11">
      <c r="A17" s="29"/>
      <c r="B17" s="10" t="s">
        <v>21</v>
      </c>
      <c r="C17" s="32"/>
      <c r="D17" s="32"/>
      <c r="E17" s="32"/>
      <c r="F17" s="9"/>
      <c r="G17" s="33"/>
      <c r="H17" s="9"/>
      <c r="I17" s="30"/>
      <c r="J17" s="29"/>
      <c r="K17" s="29"/>
    </row>
    <row r="18" spans="1:11">
      <c r="B18" s="5" t="s">
        <v>22</v>
      </c>
      <c r="C18" s="42">
        <v>223468.18</v>
      </c>
      <c r="D18" s="42">
        <v>86812.12</v>
      </c>
      <c r="E18" s="42">
        <v>106627.02</v>
      </c>
      <c r="F18" s="43">
        <v>197474.41</v>
      </c>
      <c r="G18" s="44"/>
      <c r="H18" s="43">
        <f t="shared" ref="H18:H23" si="2">SUM(C18:F18)</f>
        <v>614381.73</v>
      </c>
      <c r="I18" s="27"/>
    </row>
    <row r="19" spans="1:11">
      <c r="B19" s="5" t="s">
        <v>23</v>
      </c>
      <c r="C19" s="42">
        <v>22360.2</v>
      </c>
      <c r="D19" s="42">
        <v>10626.8</v>
      </c>
      <c r="E19" s="42">
        <v>14456.8</v>
      </c>
      <c r="F19" s="4">
        <v>82359.570000000007</v>
      </c>
      <c r="G19" s="44"/>
      <c r="H19" s="4">
        <f t="shared" si="2"/>
        <v>129803.37000000001</v>
      </c>
      <c r="I19" s="27"/>
    </row>
    <row r="20" spans="1:11">
      <c r="B20" s="5" t="s">
        <v>24</v>
      </c>
      <c r="C20" s="42">
        <v>9138</v>
      </c>
      <c r="D20" s="42">
        <v>8476</v>
      </c>
      <c r="E20" s="42">
        <v>9711</v>
      </c>
      <c r="F20" s="4">
        <v>81175</v>
      </c>
      <c r="G20" s="44"/>
      <c r="H20" s="4">
        <f t="shared" si="2"/>
        <v>108500</v>
      </c>
      <c r="I20" s="27"/>
    </row>
    <row r="21" spans="1:11">
      <c r="B21" s="5" t="s">
        <v>25</v>
      </c>
      <c r="C21" s="42">
        <v>550</v>
      </c>
      <c r="D21" s="42">
        <v>550</v>
      </c>
      <c r="E21" s="42">
        <v>2500</v>
      </c>
      <c r="F21" s="4">
        <v>21200</v>
      </c>
      <c r="G21" s="44"/>
      <c r="H21" s="4">
        <f t="shared" si="2"/>
        <v>24800</v>
      </c>
      <c r="I21" s="27"/>
    </row>
    <row r="22" spans="1:11">
      <c r="B22" s="5" t="s">
        <v>26</v>
      </c>
      <c r="C22" s="42">
        <v>3500</v>
      </c>
      <c r="D22" s="42">
        <v>6400</v>
      </c>
      <c r="E22" s="42">
        <v>1403.68</v>
      </c>
      <c r="F22" s="4">
        <v>17700</v>
      </c>
      <c r="G22" s="44"/>
      <c r="H22" s="4">
        <f t="shared" si="2"/>
        <v>29003.68</v>
      </c>
      <c r="I22" s="27"/>
    </row>
    <row r="23" spans="1:11" ht="15.75" thickBot="1">
      <c r="B23" s="5" t="s">
        <v>27</v>
      </c>
      <c r="C23" s="42">
        <v>1600</v>
      </c>
      <c r="D23" s="42">
        <v>1600</v>
      </c>
      <c r="E23" s="42">
        <v>3200</v>
      </c>
      <c r="F23" s="4">
        <v>11800</v>
      </c>
      <c r="G23" s="44"/>
      <c r="H23" s="4">
        <f t="shared" si="2"/>
        <v>18200</v>
      </c>
      <c r="I23" s="27"/>
    </row>
    <row r="24" spans="1:11">
      <c r="A24" s="29"/>
      <c r="B24" s="10" t="s">
        <v>28</v>
      </c>
      <c r="C24" s="45"/>
      <c r="D24" s="45"/>
      <c r="E24" s="45"/>
      <c r="F24" s="46">
        <f>F18+F19+F20+F21+F22+F23</f>
        <v>411708.98</v>
      </c>
      <c r="G24" s="33"/>
      <c r="H24" s="46">
        <f>H18+H19+H20+H21+H22+H23</f>
        <v>924688.78</v>
      </c>
      <c r="I24" s="30"/>
      <c r="J24" s="29"/>
      <c r="K24" s="29"/>
    </row>
    <row r="25" spans="1:11">
      <c r="B25" s="5"/>
      <c r="C25" s="42"/>
      <c r="D25" s="42"/>
      <c r="E25" s="42"/>
      <c r="F25" s="4"/>
      <c r="G25" s="44"/>
      <c r="H25" s="4"/>
      <c r="I25" s="27"/>
    </row>
    <row r="26" spans="1:11">
      <c r="A26" s="29"/>
      <c r="B26" s="10" t="s">
        <v>29</v>
      </c>
      <c r="C26" s="32"/>
      <c r="D26" s="32"/>
      <c r="E26" s="32"/>
      <c r="F26" s="9"/>
      <c r="G26" s="33"/>
      <c r="H26" s="9"/>
      <c r="I26" s="30"/>
      <c r="J26" s="29"/>
      <c r="K26" s="29"/>
    </row>
    <row r="27" spans="1:11">
      <c r="B27" s="5" t="s">
        <v>22</v>
      </c>
      <c r="C27" s="42">
        <v>226634.7</v>
      </c>
      <c r="D27" s="42">
        <v>326949.62</v>
      </c>
      <c r="E27" s="42">
        <v>501958.21</v>
      </c>
      <c r="F27" s="43">
        <v>773634.32</v>
      </c>
      <c r="G27" s="44"/>
      <c r="H27" s="43">
        <f t="shared" ref="H27:H32" si="3">SUM(C27:F27)</f>
        <v>1829176.85</v>
      </c>
      <c r="I27" s="27"/>
    </row>
    <row r="28" spans="1:11">
      <c r="B28" s="5" t="s">
        <v>23</v>
      </c>
      <c r="C28" s="42">
        <v>1997.2</v>
      </c>
      <c r="D28" s="42">
        <v>2292.3000000000002</v>
      </c>
      <c r="E28" s="42">
        <v>6859.07</v>
      </c>
      <c r="F28" s="4">
        <v>4988</v>
      </c>
      <c r="G28" s="44"/>
      <c r="H28" s="4">
        <f t="shared" si="3"/>
        <v>16136.57</v>
      </c>
      <c r="I28" s="27"/>
    </row>
    <row r="29" spans="1:11">
      <c r="B29" s="5" t="s">
        <v>24</v>
      </c>
      <c r="C29" s="42">
        <v>1811</v>
      </c>
      <c r="D29" s="42">
        <v>615</v>
      </c>
      <c r="E29" s="42">
        <v>618</v>
      </c>
      <c r="F29" s="4">
        <v>0</v>
      </c>
      <c r="G29" s="44"/>
      <c r="H29" s="4">
        <f t="shared" si="3"/>
        <v>3044</v>
      </c>
      <c r="I29" s="27"/>
    </row>
    <row r="30" spans="1:11">
      <c r="B30" s="5" t="s">
        <v>25</v>
      </c>
      <c r="C30" s="42">
        <v>0</v>
      </c>
      <c r="D30" s="42">
        <v>750</v>
      </c>
      <c r="E30" s="42">
        <v>0</v>
      </c>
      <c r="F30" s="4">
        <v>400</v>
      </c>
      <c r="G30" s="44"/>
      <c r="H30" s="4">
        <f t="shared" si="3"/>
        <v>1150</v>
      </c>
      <c r="I30" s="27"/>
    </row>
    <row r="31" spans="1:11">
      <c r="B31" s="5" t="s">
        <v>26</v>
      </c>
      <c r="C31" s="42">
        <v>0</v>
      </c>
      <c r="D31" s="42">
        <v>0</v>
      </c>
      <c r="E31" s="42">
        <v>0</v>
      </c>
      <c r="F31" s="4">
        <v>0</v>
      </c>
      <c r="G31" s="44"/>
      <c r="H31" s="4">
        <f t="shared" si="3"/>
        <v>0</v>
      </c>
      <c r="I31" s="27"/>
    </row>
    <row r="32" spans="1:11" ht="15.75" thickBot="1">
      <c r="B32" s="5" t="s">
        <v>30</v>
      </c>
      <c r="C32" s="42">
        <v>8385.02</v>
      </c>
      <c r="D32" s="42">
        <v>524.79999999999995</v>
      </c>
      <c r="E32" s="42">
        <v>7933.1</v>
      </c>
      <c r="F32" s="4">
        <v>-15778.92</v>
      </c>
      <c r="G32" s="44"/>
      <c r="H32" s="4">
        <f t="shared" si="3"/>
        <v>1063.9999999999982</v>
      </c>
      <c r="I32" s="27"/>
    </row>
    <row r="33" spans="1:11">
      <c r="A33" s="29"/>
      <c r="B33" s="10" t="s">
        <v>31</v>
      </c>
      <c r="C33" s="45"/>
      <c r="D33" s="45"/>
      <c r="E33" s="45"/>
      <c r="F33" s="46">
        <f>F27+F28+F29+F30+F31+F32</f>
        <v>763243.39999999991</v>
      </c>
      <c r="G33" s="33"/>
      <c r="H33" s="46">
        <f>H27+H28+H29+H30+H31+H32</f>
        <v>1850571.4200000002</v>
      </c>
      <c r="I33" s="30"/>
      <c r="J33" s="29"/>
      <c r="K33" s="29"/>
    </row>
    <row r="34" spans="1:11">
      <c r="B34" s="5"/>
      <c r="C34" s="42"/>
      <c r="D34" s="42"/>
      <c r="E34" s="42"/>
      <c r="F34" s="4"/>
      <c r="G34" s="44"/>
      <c r="H34" s="4"/>
      <c r="I34" s="27"/>
    </row>
    <row r="35" spans="1:11">
      <c r="B35" s="5" t="s">
        <v>32</v>
      </c>
      <c r="C35" s="42">
        <v>517.54</v>
      </c>
      <c r="D35" s="42">
        <v>798.21</v>
      </c>
      <c r="E35" s="42">
        <v>1022.86</v>
      </c>
      <c r="F35" s="43">
        <v>1609.94</v>
      </c>
      <c r="G35" s="44"/>
      <c r="H35" s="43">
        <f>SUM(C35:F35)</f>
        <v>3948.55</v>
      </c>
      <c r="I35" s="27"/>
    </row>
    <row r="36" spans="1:11" ht="15.75" thickBot="1">
      <c r="B36" s="5" t="s">
        <v>33</v>
      </c>
      <c r="C36" s="42">
        <v>2756.56</v>
      </c>
      <c r="D36" s="42">
        <v>7946.96</v>
      </c>
      <c r="E36" s="42">
        <v>80.400000000000006</v>
      </c>
      <c r="F36" s="4">
        <v>0.91</v>
      </c>
      <c r="G36" s="44"/>
      <c r="H36" s="4">
        <f>SUM(C36:F36)</f>
        <v>10784.83</v>
      </c>
      <c r="I36" s="27"/>
    </row>
    <row r="37" spans="1:11">
      <c r="A37" s="29"/>
      <c r="B37" s="10" t="s">
        <v>34</v>
      </c>
      <c r="C37" s="45">
        <f>C18+C19+C20+C21+C22+C23+C27+C28+C29+C30+C31+C32+C35+C36</f>
        <v>502718.4</v>
      </c>
      <c r="D37" s="45">
        <f>D18+D19+D20+D21+D22+D23+D27+D28+D29+D30+D31+D32+D35+D36</f>
        <v>454341.81</v>
      </c>
      <c r="E37" s="45">
        <f>E18+E19+E20+E21+E22+E23+E27+E28+E29+E30+E31+E32+E35+E36</f>
        <v>656370.1399999999</v>
      </c>
      <c r="F37" s="46">
        <f>F18+F19+F20+F21+F22+F23+F27+F28+F29+F30+F31+F32+F35+F36</f>
        <v>1176563.2299999997</v>
      </c>
      <c r="G37" s="33"/>
      <c r="H37" s="46">
        <f>H18+H19+H20+H21+H22+H23+H27+H28+H29+H30+H31+H32+H35+H36</f>
        <v>2789993.5799999996</v>
      </c>
      <c r="I37" s="30"/>
      <c r="J37" s="29"/>
      <c r="K37" s="29"/>
    </row>
    <row r="38" spans="1:11" ht="15.75" thickBot="1">
      <c r="B38" s="5"/>
      <c r="C38" s="42"/>
      <c r="D38" s="42"/>
      <c r="E38" s="42"/>
      <c r="F38" s="4"/>
      <c r="G38" s="44"/>
      <c r="H38" s="4"/>
      <c r="I38" s="27"/>
    </row>
    <row r="39" spans="1:11">
      <c r="A39" s="29"/>
      <c r="B39" s="10" t="s">
        <v>35</v>
      </c>
      <c r="C39" s="45">
        <f t="shared" ref="C39:H39" si="4">C37</f>
        <v>502718.4</v>
      </c>
      <c r="D39" s="45">
        <f t="shared" si="4"/>
        <v>454341.81</v>
      </c>
      <c r="E39" s="45">
        <f t="shared" si="4"/>
        <v>656370.1399999999</v>
      </c>
      <c r="F39" s="46">
        <f t="shared" si="4"/>
        <v>1176563.2299999997</v>
      </c>
      <c r="G39" s="33"/>
      <c r="H39" s="46">
        <f t="shared" si="4"/>
        <v>2789993.5799999996</v>
      </c>
      <c r="I39" s="30"/>
      <c r="J39" s="29"/>
      <c r="K39" s="29"/>
    </row>
    <row r="40" spans="1:11" ht="15.75" thickBot="1">
      <c r="A40" s="29"/>
      <c r="B40" s="10"/>
      <c r="C40" s="32"/>
      <c r="D40" s="32"/>
      <c r="E40" s="32"/>
      <c r="F40" s="9"/>
      <c r="G40" s="33"/>
      <c r="H40" s="9"/>
      <c r="I40" s="30"/>
      <c r="J40" s="29"/>
      <c r="K40" s="29"/>
    </row>
    <row r="41" spans="1:11" ht="15.75" thickBot="1">
      <c r="A41" s="29"/>
      <c r="B41" s="10" t="s">
        <v>36</v>
      </c>
      <c r="C41" s="45">
        <f>C14-C39</f>
        <v>-255210.80000000002</v>
      </c>
      <c r="D41" s="45">
        <f>D14-D39</f>
        <v>1238545.7599999998</v>
      </c>
      <c r="E41" s="45">
        <f>E14-E39</f>
        <v>-275453.17999999988</v>
      </c>
      <c r="F41" s="47">
        <f>F14-F39</f>
        <v>-1573280.7299999997</v>
      </c>
      <c r="G41" s="33"/>
      <c r="H41" s="47">
        <f>H14-H39</f>
        <v>-865398.95</v>
      </c>
      <c r="I41" s="30"/>
      <c r="J41" s="29"/>
      <c r="K41" s="29"/>
    </row>
    <row r="42" spans="1:11" ht="15.75" thickTop="1">
      <c r="A42" s="29"/>
      <c r="B42" s="10"/>
      <c r="C42" s="32"/>
      <c r="D42" s="32"/>
      <c r="E42" s="32"/>
      <c r="F42" s="9"/>
      <c r="G42" s="33"/>
      <c r="H42" s="9"/>
      <c r="I42" s="30"/>
      <c r="J42" s="29"/>
      <c r="K42" s="29"/>
    </row>
    <row r="43" spans="1:11">
      <c r="A43" s="29"/>
      <c r="B43" s="10" t="s">
        <v>42</v>
      </c>
      <c r="C43" s="32"/>
      <c r="D43" s="32"/>
      <c r="E43" s="32"/>
      <c r="F43" s="9"/>
      <c r="G43" s="33"/>
      <c r="H43" s="9"/>
      <c r="I43" s="30"/>
      <c r="J43" s="29"/>
      <c r="K43" s="29"/>
    </row>
    <row r="44" spans="1:11">
      <c r="A44" s="29"/>
      <c r="B44" s="10" t="s">
        <v>43</v>
      </c>
      <c r="C44" s="32"/>
      <c r="D44" s="32"/>
      <c r="E44" s="32"/>
      <c r="F44" s="9"/>
      <c r="G44" s="33"/>
      <c r="H44" s="9"/>
      <c r="I44" s="30"/>
      <c r="J44" s="29"/>
      <c r="K44" s="29"/>
    </row>
    <row r="45" spans="1:11">
      <c r="B45" s="5"/>
      <c r="C45" s="42"/>
      <c r="D45" s="42"/>
      <c r="E45" s="42"/>
      <c r="F45" s="4"/>
      <c r="G45" s="44"/>
      <c r="H45" s="4"/>
      <c r="I45" s="27"/>
    </row>
    <row r="46" spans="1:11">
      <c r="B46" s="5"/>
      <c r="C46" s="42"/>
      <c r="D46" s="42"/>
      <c r="E46" s="42"/>
      <c r="F46" s="4"/>
      <c r="G46" s="44"/>
      <c r="H46" s="4"/>
      <c r="I46" s="27"/>
    </row>
    <row r="47" spans="1:11">
      <c r="B47" s="5"/>
      <c r="C47" s="42"/>
      <c r="D47" s="42"/>
      <c r="E47" s="42"/>
      <c r="F47" s="4"/>
      <c r="G47" s="44"/>
      <c r="H47" s="4"/>
      <c r="I47" s="27"/>
    </row>
    <row r="48" spans="1:11">
      <c r="B48" s="5"/>
      <c r="C48" s="42"/>
      <c r="D48" s="42"/>
      <c r="E48" s="42"/>
      <c r="F48" s="4"/>
      <c r="G48" s="44"/>
      <c r="H48" s="4"/>
      <c r="I48" s="27"/>
    </row>
    <row r="49" spans="2:9">
      <c r="B49" s="5"/>
      <c r="C49" s="42"/>
      <c r="D49" s="42"/>
      <c r="E49" s="42"/>
      <c r="F49" s="4"/>
      <c r="G49" s="44"/>
      <c r="H49" s="4"/>
      <c r="I49" s="2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M33"/>
  <sheetViews>
    <sheetView workbookViewId="0">
      <selection activeCell="F32" sqref="F32"/>
    </sheetView>
  </sheetViews>
  <sheetFormatPr baseColWidth="10" defaultRowHeight="15"/>
  <cols>
    <col min="2" max="2" width="27.42578125" customWidth="1"/>
    <col min="3" max="5" width="0" hidden="1" customWidth="1"/>
    <col min="6" max="6" width="12" bestFit="1" customWidth="1"/>
    <col min="8" max="8" width="35" bestFit="1" customWidth="1"/>
    <col min="9" max="11" width="0" hidden="1" customWidth="1"/>
    <col min="12" max="12" width="12" bestFit="1" customWidth="1"/>
  </cols>
  <sheetData>
    <row r="1" spans="1:13">
      <c r="A1" s="5"/>
      <c r="B1" s="4"/>
      <c r="C1" s="4"/>
      <c r="D1" s="4"/>
      <c r="E1" s="4"/>
      <c r="F1" s="4"/>
      <c r="G1" s="4"/>
      <c r="H1" s="5"/>
      <c r="I1" s="5"/>
      <c r="J1" s="5"/>
      <c r="K1" s="5"/>
      <c r="L1" s="5"/>
      <c r="M1" s="5"/>
    </row>
    <row r="2" spans="1:13">
      <c r="A2" s="10"/>
      <c r="B2" s="48" t="s">
        <v>44</v>
      </c>
      <c r="C2" s="48" t="s">
        <v>2</v>
      </c>
      <c r="D2" s="48"/>
      <c r="E2" s="48"/>
      <c r="F2" s="48"/>
      <c r="G2" s="9"/>
      <c r="H2" s="10"/>
      <c r="I2" s="10"/>
      <c r="J2" s="10"/>
      <c r="K2" s="10"/>
      <c r="L2" s="10"/>
      <c r="M2" s="10"/>
    </row>
    <row r="3" spans="1:13">
      <c r="A3" s="10"/>
      <c r="B3" s="48" t="s">
        <v>45</v>
      </c>
      <c r="C3" s="48"/>
      <c r="D3" s="48"/>
      <c r="E3" s="48"/>
      <c r="F3" s="48"/>
      <c r="G3" s="9"/>
      <c r="H3" s="10"/>
      <c r="I3" s="10"/>
      <c r="J3" s="10"/>
      <c r="K3" s="10"/>
      <c r="L3" s="10"/>
      <c r="M3" s="10"/>
    </row>
    <row r="4" spans="1:13">
      <c r="A4" s="10"/>
      <c r="B4" s="48"/>
      <c r="C4" s="48"/>
      <c r="D4" s="48"/>
      <c r="E4" s="48"/>
      <c r="F4" s="48"/>
      <c r="G4" s="9"/>
      <c r="H4" s="10"/>
      <c r="I4" s="10"/>
      <c r="J4" s="10"/>
      <c r="K4" s="10"/>
      <c r="L4" s="10"/>
      <c r="M4" s="10"/>
    </row>
    <row r="5" spans="1:13">
      <c r="A5" s="10"/>
      <c r="B5" s="48"/>
      <c r="C5" s="48"/>
      <c r="D5" s="48"/>
      <c r="E5" s="48"/>
      <c r="F5" s="48"/>
      <c r="G5" s="9"/>
      <c r="H5" s="10"/>
      <c r="I5" s="10"/>
      <c r="J5" s="10"/>
      <c r="K5" s="10"/>
      <c r="L5" s="10"/>
      <c r="M5" s="10"/>
    </row>
    <row r="6" spans="1:13" ht="15.75" thickBot="1">
      <c r="A6" s="5"/>
      <c r="B6" s="35" t="s">
        <v>4</v>
      </c>
      <c r="C6" s="49" t="s">
        <v>5</v>
      </c>
      <c r="D6" s="49" t="s">
        <v>6</v>
      </c>
      <c r="E6" s="50" t="s">
        <v>7</v>
      </c>
      <c r="F6" s="36"/>
      <c r="G6" s="4"/>
      <c r="H6" s="5"/>
      <c r="I6" s="5"/>
      <c r="J6" s="5"/>
      <c r="K6" s="5"/>
      <c r="L6" s="5"/>
      <c r="M6" s="5"/>
    </row>
    <row r="7" spans="1:13" ht="15.75" thickTop="1">
      <c r="A7" s="5"/>
      <c r="B7" s="48" t="s">
        <v>46</v>
      </c>
      <c r="C7" s="9"/>
      <c r="D7" s="9"/>
      <c r="E7" s="9"/>
      <c r="F7" s="9"/>
      <c r="G7" s="9"/>
      <c r="H7" s="48" t="s">
        <v>47</v>
      </c>
      <c r="I7" s="4"/>
      <c r="J7" s="4"/>
      <c r="K7" s="4"/>
      <c r="L7" s="4"/>
      <c r="M7" s="5"/>
    </row>
    <row r="8" spans="1:13">
      <c r="A8" s="5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5"/>
    </row>
    <row r="9" spans="1:13">
      <c r="A9" s="5"/>
      <c r="B9" s="4" t="s">
        <v>48</v>
      </c>
      <c r="C9" s="4">
        <v>5000</v>
      </c>
      <c r="D9" s="4">
        <v>5000</v>
      </c>
      <c r="E9" s="4">
        <v>5000</v>
      </c>
      <c r="F9" s="4">
        <v>5000</v>
      </c>
      <c r="G9" s="4"/>
      <c r="H9" s="4" t="s">
        <v>49</v>
      </c>
      <c r="I9" s="4">
        <v>29470.02</v>
      </c>
      <c r="J9" s="4">
        <v>29470.02</v>
      </c>
      <c r="K9" s="4">
        <v>29470.02</v>
      </c>
      <c r="L9" s="4">
        <v>29470.02</v>
      </c>
      <c r="M9" s="5"/>
    </row>
    <row r="10" spans="1:13" ht="15.75" thickBot="1">
      <c r="A10" s="5"/>
      <c r="B10" s="4" t="s">
        <v>50</v>
      </c>
      <c r="C10" s="4">
        <v>324638.18</v>
      </c>
      <c r="D10" s="4">
        <v>1719096.76</v>
      </c>
      <c r="E10" s="4">
        <v>275191.71000000002</v>
      </c>
      <c r="F10" s="4">
        <v>328643.81</v>
      </c>
      <c r="G10" s="4"/>
      <c r="H10" s="4" t="s">
        <v>51</v>
      </c>
      <c r="I10" s="4">
        <v>0</v>
      </c>
      <c r="J10" s="4">
        <v>0</v>
      </c>
      <c r="K10" s="4">
        <v>0</v>
      </c>
      <c r="L10" s="4">
        <v>187000</v>
      </c>
      <c r="M10" s="5"/>
    </row>
    <row r="11" spans="1:13">
      <c r="A11" s="5"/>
      <c r="B11" s="4" t="s">
        <v>52</v>
      </c>
      <c r="C11" s="4">
        <v>2795843.8</v>
      </c>
      <c r="D11" s="4">
        <v>2600905.5</v>
      </c>
      <c r="E11" s="4">
        <v>3713183.66</v>
      </c>
      <c r="F11" s="4">
        <v>-867.6</v>
      </c>
      <c r="G11" s="4"/>
      <c r="H11" s="9" t="s">
        <v>53</v>
      </c>
      <c r="I11" s="51">
        <f>SUM(I9:I10)</f>
        <v>29470.02</v>
      </c>
      <c r="J11" s="51">
        <f>SUM(J9:J10)</f>
        <v>29470.02</v>
      </c>
      <c r="K11" s="51">
        <f>SUM(K9:K10)</f>
        <v>29470.02</v>
      </c>
      <c r="L11" s="46">
        <f>SUM(L9:L10)</f>
        <v>216470.02</v>
      </c>
      <c r="M11" s="5"/>
    </row>
    <row r="12" spans="1:13" ht="15.75" thickBot="1">
      <c r="A12" s="5"/>
      <c r="B12" s="4" t="s">
        <v>54</v>
      </c>
      <c r="C12" s="4">
        <v>202082.26</v>
      </c>
      <c r="D12" s="4">
        <v>223195.12</v>
      </c>
      <c r="E12" s="4">
        <v>261586.09</v>
      </c>
      <c r="F12" s="4">
        <v>332774.48</v>
      </c>
      <c r="G12" s="4"/>
      <c r="H12" s="9"/>
      <c r="I12" s="9"/>
      <c r="J12" s="9"/>
      <c r="K12" s="9"/>
      <c r="L12" s="9"/>
      <c r="M12" s="5"/>
    </row>
    <row r="13" spans="1:13">
      <c r="A13" s="5"/>
      <c r="B13" s="4" t="s">
        <v>55</v>
      </c>
      <c r="C13" s="4">
        <v>7845.06</v>
      </c>
      <c r="D13" s="4">
        <v>9096.35</v>
      </c>
      <c r="E13" s="4">
        <v>10842.09</v>
      </c>
      <c r="F13" s="4">
        <v>8195.57</v>
      </c>
      <c r="G13" s="4"/>
      <c r="H13" s="9" t="s">
        <v>56</v>
      </c>
      <c r="I13" s="51">
        <f>+I11</f>
        <v>29470.02</v>
      </c>
      <c r="J13" s="51">
        <f>+J11</f>
        <v>29470.02</v>
      </c>
      <c r="K13" s="51">
        <f>+K11</f>
        <v>29470.02</v>
      </c>
      <c r="L13" s="46">
        <f>+L11</f>
        <v>216470.02</v>
      </c>
      <c r="M13" s="5"/>
    </row>
    <row r="14" spans="1:13">
      <c r="A14" s="5"/>
      <c r="B14" s="4" t="s">
        <v>57</v>
      </c>
      <c r="C14" s="4">
        <v>0</v>
      </c>
      <c r="D14" s="4">
        <v>0</v>
      </c>
      <c r="E14" s="4">
        <v>0</v>
      </c>
      <c r="F14" s="4">
        <v>0</v>
      </c>
      <c r="G14" s="4"/>
      <c r="H14" s="9"/>
      <c r="I14" s="9"/>
      <c r="J14" s="9"/>
      <c r="K14" s="9"/>
      <c r="L14" s="9"/>
      <c r="M14" s="5"/>
    </row>
    <row r="15" spans="1:13">
      <c r="A15" s="5"/>
      <c r="B15" s="4" t="s">
        <v>58</v>
      </c>
      <c r="C15" s="4">
        <v>723182.61</v>
      </c>
      <c r="D15" s="4">
        <v>724531.61</v>
      </c>
      <c r="E15" s="4">
        <v>724531.61</v>
      </c>
      <c r="F15" s="4">
        <v>728929.61</v>
      </c>
      <c r="G15" s="4"/>
      <c r="H15" s="48" t="s">
        <v>59</v>
      </c>
      <c r="I15" s="9"/>
      <c r="J15" s="9"/>
      <c r="K15" s="9"/>
      <c r="L15" s="9"/>
      <c r="M15" s="5"/>
    </row>
    <row r="16" spans="1:13">
      <c r="A16" s="5"/>
      <c r="B16" s="4" t="s">
        <v>60</v>
      </c>
      <c r="C16" s="4">
        <v>374160.13</v>
      </c>
      <c r="D16" s="4">
        <v>391533.46</v>
      </c>
      <c r="E16" s="4">
        <v>407570.46</v>
      </c>
      <c r="F16" s="4">
        <v>407570.46</v>
      </c>
      <c r="G16" s="4"/>
      <c r="H16" s="4"/>
      <c r="I16" s="4"/>
      <c r="J16" s="4"/>
      <c r="K16" s="4"/>
      <c r="L16" s="4"/>
      <c r="M16" s="5"/>
    </row>
    <row r="17" spans="1:13">
      <c r="A17" s="5"/>
      <c r="B17" s="4" t="s">
        <v>61</v>
      </c>
      <c r="C17" s="4">
        <v>261299.71</v>
      </c>
      <c r="D17" s="4">
        <v>261299.71</v>
      </c>
      <c r="E17" s="4">
        <v>261299.71</v>
      </c>
      <c r="F17" s="4">
        <v>261299.71</v>
      </c>
      <c r="G17" s="4"/>
      <c r="H17" s="4" t="s">
        <v>62</v>
      </c>
      <c r="I17" s="4">
        <v>8612625.9800000004</v>
      </c>
      <c r="J17" s="4">
        <v>8614686.9800000004</v>
      </c>
      <c r="K17" s="4">
        <v>8614686.9800000004</v>
      </c>
      <c r="L17" s="4">
        <v>6413308.4199999999</v>
      </c>
      <c r="M17" s="5"/>
    </row>
    <row r="18" spans="1:13" ht="15.75" thickBot="1">
      <c r="A18" s="5"/>
      <c r="B18" s="4" t="s">
        <v>63</v>
      </c>
      <c r="C18" s="4">
        <v>2482.5</v>
      </c>
      <c r="D18" s="4">
        <v>2482.5</v>
      </c>
      <c r="E18" s="4">
        <v>2482.5</v>
      </c>
      <c r="F18" s="4">
        <v>2482.5</v>
      </c>
      <c r="G18" s="4"/>
      <c r="H18" s="4" t="s">
        <v>64</v>
      </c>
      <c r="I18" s="4">
        <v>3537050.36</v>
      </c>
      <c r="J18" s="4">
        <v>3537050.36</v>
      </c>
      <c r="K18" s="4">
        <v>3537050.36</v>
      </c>
      <c r="L18" s="4">
        <v>3537050.36</v>
      </c>
      <c r="M18" s="5"/>
    </row>
    <row r="19" spans="1:13">
      <c r="A19" s="5"/>
      <c r="B19" s="4" t="s">
        <v>65</v>
      </c>
      <c r="C19" s="4">
        <v>749850</v>
      </c>
      <c r="D19" s="4">
        <v>749850</v>
      </c>
      <c r="E19" s="4">
        <v>749850</v>
      </c>
      <c r="F19" s="4">
        <v>749850</v>
      </c>
      <c r="G19" s="4"/>
      <c r="H19" s="9" t="s">
        <v>66</v>
      </c>
      <c r="I19" s="51">
        <f>SUM(I17:I18)</f>
        <v>12149676.34</v>
      </c>
      <c r="J19" s="51">
        <f>SUM(J17:J18)</f>
        <v>12151737.34</v>
      </c>
      <c r="K19" s="51">
        <f>SUM(K17:K18)</f>
        <v>12151737.34</v>
      </c>
      <c r="L19" s="46">
        <f>SUM(L17:L18)</f>
        <v>9950358.7799999993</v>
      </c>
      <c r="M19" s="5"/>
    </row>
    <row r="20" spans="1:13">
      <c r="A20" s="5"/>
      <c r="B20" s="4" t="s">
        <v>67</v>
      </c>
      <c r="C20" s="4">
        <v>5388856.3099999996</v>
      </c>
      <c r="D20" s="4">
        <v>5388856.3099999996</v>
      </c>
      <c r="E20" s="4">
        <v>5388856.3099999996</v>
      </c>
      <c r="F20" s="4">
        <v>5388856.3099999996</v>
      </c>
      <c r="G20" s="4"/>
      <c r="H20" s="4"/>
      <c r="I20" s="4"/>
      <c r="J20" s="4"/>
      <c r="K20" s="4"/>
      <c r="L20" s="4"/>
      <c r="M20" s="5"/>
    </row>
    <row r="21" spans="1:13" ht="15.75" thickBot="1">
      <c r="A21" s="5"/>
      <c r="B21" s="4" t="s">
        <v>68</v>
      </c>
      <c r="C21" s="4">
        <v>645000</v>
      </c>
      <c r="D21" s="4">
        <v>645000</v>
      </c>
      <c r="E21" s="4">
        <v>645000</v>
      </c>
      <c r="F21" s="4">
        <v>645000</v>
      </c>
      <c r="G21" s="4"/>
      <c r="H21" s="4" t="s">
        <v>69</v>
      </c>
      <c r="I21" s="4">
        <v>-255210.8</v>
      </c>
      <c r="J21" s="4">
        <v>983334.96</v>
      </c>
      <c r="K21" s="4">
        <v>707881.78</v>
      </c>
      <c r="L21" s="4">
        <v>-865398.95</v>
      </c>
      <c r="M21" s="5"/>
    </row>
    <row r="22" spans="1:13" ht="15.75" thickBot="1">
      <c r="A22" s="5"/>
      <c r="B22" s="4" t="s">
        <v>70</v>
      </c>
      <c r="C22" s="4">
        <v>443695</v>
      </c>
      <c r="D22" s="4">
        <v>443695</v>
      </c>
      <c r="E22" s="4">
        <v>443695</v>
      </c>
      <c r="F22" s="4">
        <v>443695</v>
      </c>
      <c r="G22" s="4"/>
      <c r="H22" s="9" t="s">
        <v>71</v>
      </c>
      <c r="I22" s="51">
        <f>+I19+I21</f>
        <v>11894465.539999999</v>
      </c>
      <c r="J22" s="51">
        <f>+J19+J21</f>
        <v>13135072.300000001</v>
      </c>
      <c r="K22" s="51">
        <f>+K19+K21</f>
        <v>12859619.119999999</v>
      </c>
      <c r="L22" s="46">
        <f>+L19+L21</f>
        <v>9084959.8300000001</v>
      </c>
      <c r="M22" s="5"/>
    </row>
    <row r="23" spans="1:13">
      <c r="A23" s="5"/>
      <c r="B23" s="9" t="s">
        <v>72</v>
      </c>
      <c r="C23" s="51">
        <f>SUM(C9:C22)</f>
        <v>11923935.559999999</v>
      </c>
      <c r="D23" s="51">
        <f>SUM(D9:D22)</f>
        <v>13164542.32</v>
      </c>
      <c r="E23" s="51">
        <f>SUM(E9:E22)</f>
        <v>12889089.140000001</v>
      </c>
      <c r="F23" s="46">
        <f>SUM(F9:F22)</f>
        <v>9301429.8499999996</v>
      </c>
      <c r="G23" s="4"/>
      <c r="H23" s="9"/>
      <c r="I23" s="9"/>
      <c r="J23" s="9"/>
      <c r="K23" s="9"/>
      <c r="L23" s="9"/>
      <c r="M23" s="5"/>
    </row>
    <row r="24" spans="1:13" ht="15.75" thickBot="1">
      <c r="A24" s="5"/>
      <c r="B24" s="9"/>
      <c r="C24" s="9"/>
      <c r="D24" s="9"/>
      <c r="E24" s="9"/>
      <c r="F24" s="9"/>
      <c r="G24" s="4"/>
      <c r="H24" s="5"/>
      <c r="I24" s="5"/>
      <c r="J24" s="5"/>
      <c r="K24" s="5"/>
      <c r="L24" s="5"/>
      <c r="M24" s="5"/>
    </row>
    <row r="25" spans="1:13" ht="15.75" thickBot="1">
      <c r="A25" s="5"/>
      <c r="B25" s="9" t="s">
        <v>73</v>
      </c>
      <c r="C25" s="51">
        <f>+C23</f>
        <v>11923935.559999999</v>
      </c>
      <c r="D25" s="51">
        <f>+D23</f>
        <v>13164542.32</v>
      </c>
      <c r="E25" s="51">
        <f>+E23</f>
        <v>12889089.140000001</v>
      </c>
      <c r="F25" s="47">
        <f>+F23</f>
        <v>9301429.8499999996</v>
      </c>
      <c r="G25" s="4"/>
      <c r="H25" s="9" t="s">
        <v>74</v>
      </c>
      <c r="I25" s="51">
        <f>+I13+I22</f>
        <v>11923935.559999999</v>
      </c>
      <c r="J25" s="51">
        <f>+J13+J22</f>
        <v>13164542.32</v>
      </c>
      <c r="K25" s="51">
        <f>+K13+K22</f>
        <v>12889089.139999999</v>
      </c>
      <c r="L25" s="47">
        <f>+L13+L22</f>
        <v>9301429.8499999996</v>
      </c>
      <c r="M25" s="5"/>
    </row>
    <row r="26" spans="1:13" ht="15.75" thickTop="1">
      <c r="A26" s="52"/>
      <c r="B26" s="53"/>
      <c r="C26" s="33"/>
      <c r="D26" s="33"/>
      <c r="E26" s="33"/>
      <c r="F26" s="54"/>
      <c r="G26" s="55"/>
      <c r="H26" s="53"/>
      <c r="I26" s="33"/>
      <c r="J26" s="33"/>
      <c r="K26" s="33"/>
      <c r="L26" s="54"/>
      <c r="M26" s="52"/>
    </row>
    <row r="27" spans="1:13">
      <c r="A27" s="52"/>
      <c r="B27" s="53"/>
      <c r="C27" s="33"/>
      <c r="D27" s="33"/>
      <c r="E27" s="33"/>
      <c r="F27" s="54"/>
      <c r="G27" s="55"/>
      <c r="H27" s="53"/>
      <c r="I27" s="33"/>
      <c r="J27" s="33"/>
      <c r="K27" s="33"/>
      <c r="L27" s="54"/>
      <c r="M27" s="52"/>
    </row>
    <row r="28" spans="1:13">
      <c r="A28" s="5"/>
      <c r="B28" s="4"/>
      <c r="C28" s="4"/>
      <c r="D28" s="4"/>
      <c r="E28" s="4"/>
      <c r="F28" s="4"/>
      <c r="G28" s="4"/>
      <c r="H28" s="5"/>
      <c r="I28" s="5"/>
      <c r="J28" s="5"/>
      <c r="K28" s="5"/>
      <c r="L28" s="5"/>
      <c r="M28" s="5"/>
    </row>
    <row r="29" spans="1:13">
      <c r="A29" s="10"/>
      <c r="B29" s="9" t="s">
        <v>75</v>
      </c>
      <c r="C29" s="9"/>
      <c r="D29" s="9"/>
      <c r="E29" s="9"/>
      <c r="F29" s="9"/>
      <c r="G29" s="9"/>
      <c r="H29" s="10"/>
      <c r="I29" s="10"/>
      <c r="J29" s="10"/>
      <c r="K29" s="10"/>
      <c r="L29" s="10"/>
      <c r="M29" s="10"/>
    </row>
    <row r="30" spans="1:13">
      <c r="A30" s="10"/>
      <c r="B30" s="9" t="s">
        <v>76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10"/>
    </row>
    <row r="31" spans="1:13">
      <c r="A31" s="5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5"/>
    </row>
    <row r="32" spans="1:13">
      <c r="A32" s="5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5"/>
    </row>
    <row r="33" spans="1:13">
      <c r="A33" s="5"/>
      <c r="B33" s="4"/>
      <c r="C33" s="4"/>
      <c r="D33" s="4"/>
      <c r="E33" s="4"/>
      <c r="F33" s="4"/>
      <c r="G33" s="4"/>
      <c r="H33" s="5"/>
      <c r="I33" s="5"/>
      <c r="J33" s="5"/>
      <c r="K33" s="5"/>
      <c r="L33" s="5"/>
      <c r="M33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J407"/>
  <sheetViews>
    <sheetView topLeftCell="A244" workbookViewId="0">
      <selection activeCell="A360" sqref="A360:XFD366"/>
    </sheetView>
  </sheetViews>
  <sheetFormatPr baseColWidth="10" defaultRowHeight="15"/>
  <cols>
    <col min="2" max="2" width="31.7109375" customWidth="1"/>
    <col min="3" max="8" width="11.7109375" bestFit="1" customWidth="1"/>
  </cols>
  <sheetData>
    <row r="1" spans="1:10">
      <c r="A1" s="56"/>
      <c r="B1" s="2"/>
      <c r="C1" s="2"/>
      <c r="D1" s="2"/>
      <c r="E1" s="2"/>
      <c r="F1" s="2"/>
      <c r="G1" s="2"/>
      <c r="H1" s="2"/>
      <c r="I1" s="2"/>
      <c r="J1" s="4"/>
    </row>
    <row r="2" spans="1:10">
      <c r="A2" s="56"/>
      <c r="B2" s="2"/>
      <c r="C2" s="2"/>
      <c r="D2" s="2"/>
      <c r="E2" s="2"/>
      <c r="F2" s="2"/>
      <c r="G2" s="2"/>
      <c r="H2" s="2"/>
      <c r="I2" s="2"/>
      <c r="J2" s="4"/>
    </row>
    <row r="3" spans="1:10">
      <c r="A3" s="57"/>
      <c r="B3" s="7" t="s">
        <v>77</v>
      </c>
      <c r="C3" s="7"/>
      <c r="D3" s="7"/>
      <c r="E3" s="7"/>
      <c r="F3" s="7"/>
      <c r="G3" s="7"/>
      <c r="H3" s="7"/>
      <c r="I3" s="7"/>
      <c r="J3" s="9"/>
    </row>
    <row r="4" spans="1:10">
      <c r="A4" s="58"/>
      <c r="B4" s="12" t="s">
        <v>78</v>
      </c>
      <c r="C4" s="12"/>
      <c r="D4" s="12"/>
      <c r="E4" s="12"/>
      <c r="F4" s="12"/>
      <c r="G4" s="12"/>
      <c r="H4" s="12"/>
      <c r="I4" s="7"/>
      <c r="J4" s="9"/>
    </row>
    <row r="5" spans="1:10" ht="15.75" thickBot="1">
      <c r="A5" s="56"/>
      <c r="B5" s="2"/>
      <c r="C5" s="2"/>
      <c r="D5" s="2"/>
      <c r="E5" s="2"/>
      <c r="F5" s="2"/>
      <c r="G5" s="2"/>
      <c r="H5" s="2"/>
      <c r="I5" s="2"/>
      <c r="J5" s="4"/>
    </row>
    <row r="6" spans="1:10">
      <c r="A6" s="59"/>
      <c r="B6" s="60" t="s">
        <v>79</v>
      </c>
      <c r="C6" s="60" t="s">
        <v>80</v>
      </c>
      <c r="D6" s="60" t="s">
        <v>81</v>
      </c>
      <c r="E6" s="60"/>
      <c r="F6" s="60"/>
      <c r="G6" s="60" t="s">
        <v>80</v>
      </c>
      <c r="H6" s="60" t="s">
        <v>82</v>
      </c>
      <c r="I6" s="61"/>
      <c r="J6" s="62"/>
    </row>
    <row r="7" spans="1:10" ht="15.75" thickBot="1">
      <c r="A7" s="59"/>
      <c r="B7" s="63"/>
      <c r="C7" s="63" t="s">
        <v>83</v>
      </c>
      <c r="D7" s="63" t="s">
        <v>84</v>
      </c>
      <c r="E7" s="63" t="s">
        <v>85</v>
      </c>
      <c r="F7" s="63" t="s">
        <v>86</v>
      </c>
      <c r="G7" s="63" t="s">
        <v>83</v>
      </c>
      <c r="H7" s="63" t="s">
        <v>84</v>
      </c>
      <c r="I7" s="61"/>
      <c r="J7" s="62"/>
    </row>
    <row r="8" spans="1:10">
      <c r="A8" s="57"/>
      <c r="B8" s="7" t="s">
        <v>87</v>
      </c>
      <c r="C8" s="7">
        <v>12889089.140000001</v>
      </c>
      <c r="D8" s="7" t="s">
        <v>4</v>
      </c>
      <c r="E8" s="7">
        <v>69912727.450000003</v>
      </c>
      <c r="F8" s="7">
        <v>73500386.739999995</v>
      </c>
      <c r="G8" s="7">
        <v>9301429.8499999996</v>
      </c>
      <c r="H8" s="7" t="s">
        <v>4</v>
      </c>
      <c r="I8" s="7"/>
      <c r="J8" s="9"/>
    </row>
    <row r="9" spans="1:10">
      <c r="A9" s="57"/>
      <c r="B9" s="7" t="s">
        <v>88</v>
      </c>
      <c r="C9" s="7">
        <v>4265803.55</v>
      </c>
      <c r="D9" s="7" t="s">
        <v>4</v>
      </c>
      <c r="E9" s="7">
        <v>69908229.450000003</v>
      </c>
      <c r="F9" s="7">
        <v>73500286.739999995</v>
      </c>
      <c r="G9" s="7">
        <v>673746.26</v>
      </c>
      <c r="H9" s="7" t="s">
        <v>4</v>
      </c>
      <c r="I9" s="7"/>
      <c r="J9" s="9"/>
    </row>
    <row r="10" spans="1:10">
      <c r="A10" s="57"/>
      <c r="B10" s="7" t="s">
        <v>48</v>
      </c>
      <c r="C10" s="7">
        <v>5000</v>
      </c>
      <c r="D10" s="7" t="s">
        <v>4</v>
      </c>
      <c r="E10" s="7">
        <v>0</v>
      </c>
      <c r="F10" s="7">
        <v>0</v>
      </c>
      <c r="G10" s="7">
        <v>5000</v>
      </c>
      <c r="H10" s="7" t="s">
        <v>4</v>
      </c>
      <c r="I10" s="7"/>
      <c r="J10" s="9"/>
    </row>
    <row r="11" spans="1:10">
      <c r="A11" s="56"/>
      <c r="B11" s="2" t="s">
        <v>89</v>
      </c>
      <c r="C11" s="2">
        <v>5000</v>
      </c>
      <c r="D11" s="2" t="s">
        <v>4</v>
      </c>
      <c r="E11" s="2">
        <v>0</v>
      </c>
      <c r="F11" s="2">
        <v>0</v>
      </c>
      <c r="G11" s="2">
        <v>5000</v>
      </c>
      <c r="H11" s="2" t="s">
        <v>4</v>
      </c>
      <c r="I11" s="2"/>
      <c r="J11" s="4"/>
    </row>
    <row r="12" spans="1:10">
      <c r="A12" s="57"/>
      <c r="B12" s="7" t="s">
        <v>50</v>
      </c>
      <c r="C12" s="7">
        <v>275191.71000000002</v>
      </c>
      <c r="D12" s="7" t="s">
        <v>4</v>
      </c>
      <c r="E12" s="7">
        <v>36208841.359999999</v>
      </c>
      <c r="F12" s="7">
        <v>36155389.259999998</v>
      </c>
      <c r="G12" s="7">
        <v>328643.81</v>
      </c>
      <c r="H12" s="7" t="s">
        <v>4</v>
      </c>
      <c r="I12" s="7"/>
      <c r="J12" s="9"/>
    </row>
    <row r="13" spans="1:10">
      <c r="A13" s="56"/>
      <c r="B13" s="2" t="s">
        <v>90</v>
      </c>
      <c r="C13" s="2">
        <v>75191.710000000006</v>
      </c>
      <c r="D13" s="2" t="s">
        <v>4</v>
      </c>
      <c r="E13" s="2">
        <v>6018466.9199999999</v>
      </c>
      <c r="F13" s="2">
        <v>5765014.8200000003</v>
      </c>
      <c r="G13" s="2">
        <v>328643.81</v>
      </c>
      <c r="H13" s="2" t="s">
        <v>4</v>
      </c>
      <c r="I13" s="2"/>
      <c r="J13" s="4"/>
    </row>
    <row r="14" spans="1:10">
      <c r="A14" s="56"/>
      <c r="B14" s="2" t="s">
        <v>91</v>
      </c>
      <c r="C14" s="2">
        <v>200000</v>
      </c>
      <c r="D14" s="2" t="s">
        <v>4</v>
      </c>
      <c r="E14" s="2">
        <v>30190374.440000001</v>
      </c>
      <c r="F14" s="2">
        <v>30390374.440000001</v>
      </c>
      <c r="G14" s="2">
        <v>0</v>
      </c>
      <c r="H14" s="2" t="s">
        <v>4</v>
      </c>
      <c r="I14" s="2"/>
      <c r="J14" s="4"/>
    </row>
    <row r="15" spans="1:10">
      <c r="A15" s="57"/>
      <c r="B15" s="7" t="s">
        <v>52</v>
      </c>
      <c r="C15" s="7">
        <v>3713183.66</v>
      </c>
      <c r="D15" s="7" t="s">
        <v>4</v>
      </c>
      <c r="E15" s="7">
        <v>33614155.740000002</v>
      </c>
      <c r="F15" s="7">
        <v>37328207</v>
      </c>
      <c r="G15" s="7">
        <v>-867.6</v>
      </c>
      <c r="H15" s="7" t="s">
        <v>4</v>
      </c>
      <c r="I15" s="7"/>
      <c r="J15" s="9"/>
    </row>
    <row r="16" spans="1:10">
      <c r="A16" s="56"/>
      <c r="B16" s="2" t="s">
        <v>92</v>
      </c>
      <c r="C16" s="2">
        <v>1693156.91</v>
      </c>
      <c r="D16" s="2" t="s">
        <v>4</v>
      </c>
      <c r="E16" s="2">
        <v>3445667.43</v>
      </c>
      <c r="F16" s="2">
        <v>5139691.9400000004</v>
      </c>
      <c r="G16" s="2">
        <v>-867.6</v>
      </c>
      <c r="H16" s="2" t="s">
        <v>4</v>
      </c>
      <c r="I16" s="2"/>
      <c r="J16" s="4"/>
    </row>
    <row r="17" spans="1:10">
      <c r="A17" s="56"/>
      <c r="B17" s="2" t="s">
        <v>93</v>
      </c>
      <c r="C17" s="2">
        <v>2020026.75</v>
      </c>
      <c r="D17" s="2" t="s">
        <v>4</v>
      </c>
      <c r="E17" s="2">
        <v>30168488.309999999</v>
      </c>
      <c r="F17" s="2">
        <v>32188515.059999999</v>
      </c>
      <c r="G17" s="2">
        <v>0</v>
      </c>
      <c r="H17" s="2" t="s">
        <v>4</v>
      </c>
      <c r="I17" s="2"/>
      <c r="J17" s="4"/>
    </row>
    <row r="18" spans="1:10">
      <c r="A18" s="57"/>
      <c r="B18" s="7" t="s">
        <v>54</v>
      </c>
      <c r="C18" s="7">
        <v>261586.09</v>
      </c>
      <c r="D18" s="7" t="s">
        <v>4</v>
      </c>
      <c r="E18" s="7">
        <v>84640.93</v>
      </c>
      <c r="F18" s="7">
        <v>13452.54</v>
      </c>
      <c r="G18" s="7">
        <v>332774.48</v>
      </c>
      <c r="H18" s="7" t="s">
        <v>4</v>
      </c>
      <c r="I18" s="7"/>
      <c r="J18" s="9"/>
    </row>
    <row r="19" spans="1:10">
      <c r="A19" s="56"/>
      <c r="B19" s="2" t="s">
        <v>94</v>
      </c>
      <c r="C19" s="2">
        <v>1999.96</v>
      </c>
      <c r="D19" s="2" t="s">
        <v>4</v>
      </c>
      <c r="E19" s="2">
        <v>0</v>
      </c>
      <c r="F19" s="2">
        <v>0</v>
      </c>
      <c r="G19" s="2">
        <v>1999.96</v>
      </c>
      <c r="H19" s="2" t="s">
        <v>4</v>
      </c>
      <c r="I19" s="2"/>
      <c r="J19" s="4"/>
    </row>
    <row r="20" spans="1:10">
      <c r="A20" s="56"/>
      <c r="B20" s="2" t="s">
        <v>95</v>
      </c>
      <c r="C20" s="2">
        <v>10458.209999999999</v>
      </c>
      <c r="D20" s="2" t="s">
        <v>4</v>
      </c>
      <c r="E20" s="2">
        <v>0</v>
      </c>
      <c r="F20" s="2">
        <v>583.34</v>
      </c>
      <c r="G20" s="2">
        <v>9874.8700000000008</v>
      </c>
      <c r="H20" s="2" t="s">
        <v>4</v>
      </c>
      <c r="I20" s="2"/>
      <c r="J20" s="4"/>
    </row>
    <row r="21" spans="1:10">
      <c r="A21" s="56"/>
      <c r="B21" s="2" t="s">
        <v>96</v>
      </c>
      <c r="C21" s="2">
        <v>5000</v>
      </c>
      <c r="D21" s="2" t="s">
        <v>4</v>
      </c>
      <c r="E21" s="2">
        <v>0</v>
      </c>
      <c r="F21" s="2">
        <v>0</v>
      </c>
      <c r="G21" s="2">
        <v>5000</v>
      </c>
      <c r="H21" s="2" t="s">
        <v>4</v>
      </c>
      <c r="I21" s="2"/>
      <c r="J21" s="4"/>
    </row>
    <row r="22" spans="1:10">
      <c r="A22" s="56"/>
      <c r="B22" s="2" t="s">
        <v>97</v>
      </c>
      <c r="C22" s="2">
        <v>10900</v>
      </c>
      <c r="D22" s="2" t="s">
        <v>4</v>
      </c>
      <c r="E22" s="2">
        <v>0</v>
      </c>
      <c r="F22" s="2">
        <v>500</v>
      </c>
      <c r="G22" s="2">
        <v>10400</v>
      </c>
      <c r="H22" s="2" t="s">
        <v>4</v>
      </c>
      <c r="I22" s="2"/>
      <c r="J22" s="4"/>
    </row>
    <row r="23" spans="1:10">
      <c r="A23" s="56"/>
      <c r="B23" s="2" t="s">
        <v>98</v>
      </c>
      <c r="C23" s="2">
        <v>14644.79</v>
      </c>
      <c r="D23" s="2" t="s">
        <v>4</v>
      </c>
      <c r="E23" s="2">
        <v>6844.55</v>
      </c>
      <c r="F23" s="2">
        <v>1236.6199999999999</v>
      </c>
      <c r="G23" s="2">
        <v>20252.72</v>
      </c>
      <c r="H23" s="2" t="s">
        <v>4</v>
      </c>
      <c r="I23" s="2"/>
      <c r="J23" s="4"/>
    </row>
    <row r="24" spans="1:10">
      <c r="A24" s="56"/>
      <c r="B24" s="2" t="s">
        <v>99</v>
      </c>
      <c r="C24" s="2">
        <v>3999.84</v>
      </c>
      <c r="D24" s="2" t="s">
        <v>4</v>
      </c>
      <c r="E24" s="2">
        <v>0</v>
      </c>
      <c r="F24" s="2">
        <v>0</v>
      </c>
      <c r="G24" s="2">
        <v>3999.84</v>
      </c>
      <c r="H24" s="2" t="s">
        <v>4</v>
      </c>
      <c r="I24" s="2"/>
      <c r="J24" s="4"/>
    </row>
    <row r="25" spans="1:10">
      <c r="A25" s="56"/>
      <c r="B25" s="2" t="s">
        <v>100</v>
      </c>
      <c r="C25" s="2">
        <v>5100</v>
      </c>
      <c r="D25" s="2" t="s">
        <v>4</v>
      </c>
      <c r="E25" s="2">
        <v>16051.96</v>
      </c>
      <c r="F25" s="2">
        <v>300</v>
      </c>
      <c r="G25" s="2">
        <v>20851.96</v>
      </c>
      <c r="H25" s="2" t="s">
        <v>4</v>
      </c>
      <c r="I25" s="2"/>
      <c r="J25" s="4"/>
    </row>
    <row r="26" spans="1:10">
      <c r="A26" s="56"/>
      <c r="B26" s="2" t="s">
        <v>101</v>
      </c>
      <c r="C26" s="2">
        <v>1283.32</v>
      </c>
      <c r="D26" s="2" t="s">
        <v>4</v>
      </c>
      <c r="E26" s="2">
        <v>5000</v>
      </c>
      <c r="F26" s="2">
        <v>1000</v>
      </c>
      <c r="G26" s="2">
        <v>5283.32</v>
      </c>
      <c r="H26" s="2" t="s">
        <v>4</v>
      </c>
      <c r="I26" s="2"/>
      <c r="J26" s="4"/>
    </row>
    <row r="27" spans="1:10">
      <c r="A27" s="56"/>
      <c r="B27" s="2" t="s">
        <v>102</v>
      </c>
      <c r="C27" s="2">
        <v>6000</v>
      </c>
      <c r="D27" s="2" t="s">
        <v>4</v>
      </c>
      <c r="E27" s="2">
        <v>0</v>
      </c>
      <c r="F27" s="2">
        <v>0</v>
      </c>
      <c r="G27" s="2">
        <v>6000</v>
      </c>
      <c r="H27" s="2" t="s">
        <v>4</v>
      </c>
      <c r="I27" s="2"/>
      <c r="J27" s="4"/>
    </row>
    <row r="28" spans="1:10">
      <c r="A28" s="56"/>
      <c r="B28" s="2" t="s">
        <v>103</v>
      </c>
      <c r="C28" s="2">
        <v>3082.79</v>
      </c>
      <c r="D28" s="2" t="s">
        <v>4</v>
      </c>
      <c r="E28" s="2">
        <v>0</v>
      </c>
      <c r="F28" s="2">
        <v>0</v>
      </c>
      <c r="G28" s="2">
        <v>3082.79</v>
      </c>
      <c r="H28" s="2" t="s">
        <v>4</v>
      </c>
      <c r="I28" s="2"/>
      <c r="J28" s="4"/>
    </row>
    <row r="29" spans="1:10">
      <c r="A29" s="56"/>
      <c r="B29" s="2" t="s">
        <v>104</v>
      </c>
      <c r="C29" s="2">
        <v>80099.740000000005</v>
      </c>
      <c r="D29" s="2" t="s">
        <v>4</v>
      </c>
      <c r="E29" s="2">
        <v>0</v>
      </c>
      <c r="F29" s="2">
        <v>0</v>
      </c>
      <c r="G29" s="2">
        <v>80099.740000000005</v>
      </c>
      <c r="H29" s="2" t="s">
        <v>4</v>
      </c>
      <c r="I29" s="2"/>
      <c r="J29" s="4"/>
    </row>
    <row r="30" spans="1:10">
      <c r="A30" s="56"/>
      <c r="B30" s="2" t="s">
        <v>105</v>
      </c>
      <c r="C30" s="2">
        <v>5000</v>
      </c>
      <c r="D30" s="2" t="s">
        <v>4</v>
      </c>
      <c r="E30" s="2">
        <v>0</v>
      </c>
      <c r="F30" s="2">
        <v>0</v>
      </c>
      <c r="G30" s="2">
        <v>5000</v>
      </c>
      <c r="H30" s="2" t="s">
        <v>4</v>
      </c>
      <c r="I30" s="2"/>
      <c r="J30" s="4"/>
    </row>
    <row r="31" spans="1:10">
      <c r="A31" s="56"/>
      <c r="B31" s="2" t="s">
        <v>106</v>
      </c>
      <c r="C31" s="2">
        <v>400.33</v>
      </c>
      <c r="D31" s="2" t="s">
        <v>4</v>
      </c>
      <c r="E31" s="2">
        <v>0</v>
      </c>
      <c r="F31" s="2">
        <v>0</v>
      </c>
      <c r="G31" s="2">
        <v>400.33</v>
      </c>
      <c r="H31" s="2" t="s">
        <v>4</v>
      </c>
      <c r="I31" s="2"/>
      <c r="J31" s="4"/>
    </row>
    <row r="32" spans="1:10">
      <c r="A32" s="56"/>
      <c r="B32" s="2" t="s">
        <v>107</v>
      </c>
      <c r="C32" s="2">
        <v>2000</v>
      </c>
      <c r="D32" s="2" t="s">
        <v>4</v>
      </c>
      <c r="E32" s="2">
        <v>2636.12</v>
      </c>
      <c r="F32" s="2">
        <v>0</v>
      </c>
      <c r="G32" s="2">
        <v>4636.12</v>
      </c>
      <c r="H32" s="2" t="s">
        <v>4</v>
      </c>
      <c r="I32" s="2"/>
      <c r="J32" s="4"/>
    </row>
    <row r="33" spans="1:10">
      <c r="A33" s="56"/>
      <c r="B33" s="2" t="s">
        <v>108</v>
      </c>
      <c r="C33" s="2">
        <v>-0.65</v>
      </c>
      <c r="D33" s="2" t="s">
        <v>4</v>
      </c>
      <c r="E33" s="2">
        <v>0</v>
      </c>
      <c r="F33" s="2">
        <v>0</v>
      </c>
      <c r="G33" s="2">
        <v>-0.65</v>
      </c>
      <c r="H33" s="2" t="s">
        <v>4</v>
      </c>
      <c r="I33" s="2"/>
      <c r="J33" s="4"/>
    </row>
    <row r="34" spans="1:10">
      <c r="A34" s="56"/>
      <c r="B34" s="2" t="s">
        <v>109</v>
      </c>
      <c r="C34" s="2">
        <v>5000</v>
      </c>
      <c r="D34" s="2" t="s">
        <v>4</v>
      </c>
      <c r="E34" s="2">
        <v>0</v>
      </c>
      <c r="F34" s="2">
        <v>0</v>
      </c>
      <c r="G34" s="2">
        <v>5000</v>
      </c>
      <c r="H34" s="2" t="s">
        <v>4</v>
      </c>
      <c r="I34" s="2"/>
      <c r="J34" s="4"/>
    </row>
    <row r="35" spans="1:10" ht="15.75" thickBot="1">
      <c r="A35" s="56"/>
      <c r="B35" s="2"/>
      <c r="C35" s="2"/>
      <c r="D35" s="2"/>
      <c r="E35" s="2"/>
      <c r="F35" s="2"/>
      <c r="G35" s="2"/>
      <c r="H35" s="2"/>
      <c r="I35" s="2"/>
      <c r="J35" s="4"/>
    </row>
    <row r="36" spans="1:10">
      <c r="A36" s="59"/>
      <c r="B36" s="60" t="s">
        <v>79</v>
      </c>
      <c r="C36" s="60" t="s">
        <v>80</v>
      </c>
      <c r="D36" s="60" t="s">
        <v>81</v>
      </c>
      <c r="E36" s="60"/>
      <c r="F36" s="60"/>
      <c r="G36" s="60" t="s">
        <v>80</v>
      </c>
      <c r="H36" s="60" t="s">
        <v>82</v>
      </c>
      <c r="I36" s="61"/>
      <c r="J36" s="62"/>
    </row>
    <row r="37" spans="1:10" ht="15.75" thickBot="1">
      <c r="A37" s="59"/>
      <c r="B37" s="63"/>
      <c r="C37" s="63" t="s">
        <v>83</v>
      </c>
      <c r="D37" s="63" t="s">
        <v>84</v>
      </c>
      <c r="E37" s="63" t="s">
        <v>85</v>
      </c>
      <c r="F37" s="63" t="s">
        <v>86</v>
      </c>
      <c r="G37" s="63" t="s">
        <v>83</v>
      </c>
      <c r="H37" s="63" t="s">
        <v>84</v>
      </c>
      <c r="I37" s="61"/>
      <c r="J37" s="62"/>
    </row>
    <row r="38" spans="1:10">
      <c r="A38" s="56"/>
      <c r="B38" s="2" t="s">
        <v>110</v>
      </c>
      <c r="C38" s="2">
        <v>500</v>
      </c>
      <c r="D38" s="2" t="s">
        <v>4</v>
      </c>
      <c r="E38" s="2">
        <v>2000</v>
      </c>
      <c r="F38" s="2">
        <v>570</v>
      </c>
      <c r="G38" s="2">
        <v>1930</v>
      </c>
      <c r="H38" s="2" t="s">
        <v>4</v>
      </c>
      <c r="I38" s="2"/>
      <c r="J38" s="4"/>
    </row>
    <row r="39" spans="1:10">
      <c r="A39" s="56"/>
      <c r="B39" s="2" t="s">
        <v>111</v>
      </c>
      <c r="C39" s="2">
        <v>5800</v>
      </c>
      <c r="D39" s="2" t="s">
        <v>4</v>
      </c>
      <c r="E39" s="2">
        <v>2879.42</v>
      </c>
      <c r="F39" s="2">
        <v>1236.6199999999999</v>
      </c>
      <c r="G39" s="2">
        <v>7442.8</v>
      </c>
      <c r="H39" s="2" t="s">
        <v>4</v>
      </c>
      <c r="I39" s="2"/>
      <c r="J39" s="4"/>
    </row>
    <row r="40" spans="1:10">
      <c r="A40" s="56"/>
      <c r="B40" s="2" t="s">
        <v>112</v>
      </c>
      <c r="C40" s="2">
        <v>200</v>
      </c>
      <c r="D40" s="2" t="s">
        <v>4</v>
      </c>
      <c r="E40" s="2">
        <v>3700.6</v>
      </c>
      <c r="F40" s="2">
        <v>1528</v>
      </c>
      <c r="G40" s="2">
        <v>2372.6</v>
      </c>
      <c r="H40" s="2" t="s">
        <v>4</v>
      </c>
      <c r="I40" s="2"/>
      <c r="J40" s="4"/>
    </row>
    <row r="41" spans="1:10">
      <c r="A41" s="56"/>
      <c r="B41" s="2" t="s">
        <v>113</v>
      </c>
      <c r="C41" s="2">
        <v>0</v>
      </c>
      <c r="D41" s="2" t="s">
        <v>4</v>
      </c>
      <c r="E41" s="2">
        <v>0</v>
      </c>
      <c r="F41" s="2">
        <v>0</v>
      </c>
      <c r="G41" s="2">
        <v>0</v>
      </c>
      <c r="H41" s="2" t="s">
        <v>4</v>
      </c>
      <c r="I41" s="2"/>
      <c r="J41" s="4"/>
    </row>
    <row r="42" spans="1:10">
      <c r="A42" s="56"/>
      <c r="B42" s="2" t="s">
        <v>114</v>
      </c>
      <c r="C42" s="2">
        <v>5000</v>
      </c>
      <c r="D42" s="2" t="s">
        <v>4</v>
      </c>
      <c r="E42" s="2">
        <v>0</v>
      </c>
      <c r="F42" s="2">
        <v>0</v>
      </c>
      <c r="G42" s="2">
        <v>5000</v>
      </c>
      <c r="H42" s="2" t="s">
        <v>4</v>
      </c>
      <c r="I42" s="2"/>
      <c r="J42" s="4"/>
    </row>
    <row r="43" spans="1:10">
      <c r="A43" s="56"/>
      <c r="B43" s="2" t="s">
        <v>115</v>
      </c>
      <c r="C43" s="2">
        <v>6000</v>
      </c>
      <c r="D43" s="2" t="s">
        <v>4</v>
      </c>
      <c r="E43" s="2">
        <v>0</v>
      </c>
      <c r="F43" s="2">
        <v>0</v>
      </c>
      <c r="G43" s="2">
        <v>6000</v>
      </c>
      <c r="H43" s="2" t="s">
        <v>4</v>
      </c>
      <c r="I43" s="2"/>
      <c r="J43" s="4"/>
    </row>
    <row r="44" spans="1:10">
      <c r="A44" s="56"/>
      <c r="B44" s="2" t="s">
        <v>116</v>
      </c>
      <c r="C44" s="2">
        <v>18000</v>
      </c>
      <c r="D44" s="2" t="s">
        <v>4</v>
      </c>
      <c r="E44" s="2">
        <v>3000</v>
      </c>
      <c r="F44" s="2">
        <v>0</v>
      </c>
      <c r="G44" s="2">
        <v>21000</v>
      </c>
      <c r="H44" s="2" t="s">
        <v>4</v>
      </c>
      <c r="I44" s="2"/>
      <c r="J44" s="4"/>
    </row>
    <row r="45" spans="1:10">
      <c r="A45" s="56"/>
      <c r="B45" s="2" t="s">
        <v>117</v>
      </c>
      <c r="C45" s="2">
        <v>18000</v>
      </c>
      <c r="D45" s="2" t="s">
        <v>4</v>
      </c>
      <c r="E45" s="2">
        <v>3000</v>
      </c>
      <c r="F45" s="2">
        <v>0</v>
      </c>
      <c r="G45" s="2">
        <v>21000</v>
      </c>
      <c r="H45" s="2" t="s">
        <v>4</v>
      </c>
      <c r="I45" s="2"/>
      <c r="J45" s="4"/>
    </row>
    <row r="46" spans="1:10">
      <c r="A46" s="56"/>
      <c r="B46" s="2" t="s">
        <v>118</v>
      </c>
      <c r="C46" s="2">
        <v>0</v>
      </c>
      <c r="D46" s="2" t="s">
        <v>4</v>
      </c>
      <c r="E46" s="2">
        <v>0</v>
      </c>
      <c r="F46" s="2">
        <v>0</v>
      </c>
      <c r="G46" s="2">
        <v>0</v>
      </c>
      <c r="H46" s="2" t="s">
        <v>4</v>
      </c>
      <c r="I46" s="2"/>
      <c r="J46" s="4"/>
    </row>
    <row r="47" spans="1:10">
      <c r="A47" s="56"/>
      <c r="B47" s="2" t="s">
        <v>119</v>
      </c>
      <c r="C47" s="2">
        <v>21000</v>
      </c>
      <c r="D47" s="2" t="s">
        <v>4</v>
      </c>
      <c r="E47" s="2">
        <v>6000</v>
      </c>
      <c r="F47" s="2">
        <v>0</v>
      </c>
      <c r="G47" s="2">
        <v>27000</v>
      </c>
      <c r="H47" s="2" t="s">
        <v>4</v>
      </c>
      <c r="I47" s="2"/>
      <c r="J47" s="4"/>
    </row>
    <row r="48" spans="1:10">
      <c r="A48" s="56"/>
      <c r="B48" s="2" t="s">
        <v>120</v>
      </c>
      <c r="C48" s="2">
        <v>666.6</v>
      </c>
      <c r="D48" s="2" t="s">
        <v>4</v>
      </c>
      <c r="E48" s="2">
        <v>0</v>
      </c>
      <c r="F48" s="2">
        <v>333.34</v>
      </c>
      <c r="G48" s="2">
        <v>333.26</v>
      </c>
      <c r="H48" s="2" t="s">
        <v>4</v>
      </c>
      <c r="I48" s="2"/>
      <c r="J48" s="4"/>
    </row>
    <row r="49" spans="1:10">
      <c r="A49" s="56"/>
      <c r="B49" s="2" t="s">
        <v>121</v>
      </c>
      <c r="C49" s="2">
        <v>0</v>
      </c>
      <c r="D49" s="2" t="s">
        <v>4</v>
      </c>
      <c r="E49" s="2">
        <v>0</v>
      </c>
      <c r="F49" s="2">
        <v>0</v>
      </c>
      <c r="G49" s="2">
        <v>0</v>
      </c>
      <c r="H49" s="2" t="s">
        <v>4</v>
      </c>
      <c r="I49" s="2"/>
      <c r="J49" s="4"/>
    </row>
    <row r="50" spans="1:10">
      <c r="A50" s="56"/>
      <c r="B50" s="2" t="s">
        <v>122</v>
      </c>
      <c r="C50" s="2">
        <v>9000</v>
      </c>
      <c r="D50" s="2" t="s">
        <v>4</v>
      </c>
      <c r="E50" s="2">
        <v>3000</v>
      </c>
      <c r="F50" s="2">
        <v>0</v>
      </c>
      <c r="G50" s="2">
        <v>12000</v>
      </c>
      <c r="H50" s="2" t="s">
        <v>4</v>
      </c>
      <c r="I50" s="2"/>
      <c r="J50" s="4"/>
    </row>
    <row r="51" spans="1:10">
      <c r="A51" s="56"/>
      <c r="B51" s="2" t="s">
        <v>123</v>
      </c>
      <c r="C51" s="2">
        <v>685</v>
      </c>
      <c r="D51" s="2" t="s">
        <v>4</v>
      </c>
      <c r="E51" s="2">
        <v>0</v>
      </c>
      <c r="F51" s="2">
        <v>0</v>
      </c>
      <c r="G51" s="2">
        <v>685</v>
      </c>
      <c r="H51" s="2" t="s">
        <v>4</v>
      </c>
      <c r="I51" s="2"/>
      <c r="J51" s="4"/>
    </row>
    <row r="52" spans="1:10">
      <c r="A52" s="56"/>
      <c r="B52" s="2" t="s">
        <v>124</v>
      </c>
      <c r="C52" s="2">
        <v>20000</v>
      </c>
      <c r="D52" s="2" t="s">
        <v>4</v>
      </c>
      <c r="E52" s="2">
        <v>0</v>
      </c>
      <c r="F52" s="2">
        <v>0</v>
      </c>
      <c r="G52" s="2">
        <v>20000</v>
      </c>
      <c r="H52" s="2" t="s">
        <v>4</v>
      </c>
      <c r="I52" s="2"/>
      <c r="J52" s="4"/>
    </row>
    <row r="53" spans="1:10">
      <c r="A53" s="56"/>
      <c r="B53" s="2" t="s">
        <v>125</v>
      </c>
      <c r="C53" s="2">
        <v>-233.84</v>
      </c>
      <c r="D53" s="2" t="s">
        <v>4</v>
      </c>
      <c r="E53" s="2">
        <v>0</v>
      </c>
      <c r="F53" s="2">
        <v>0</v>
      </c>
      <c r="G53" s="2">
        <v>-233.84</v>
      </c>
      <c r="H53" s="2" t="s">
        <v>4</v>
      </c>
      <c r="I53" s="2"/>
      <c r="J53" s="4"/>
    </row>
    <row r="54" spans="1:10">
      <c r="A54" s="56"/>
      <c r="B54" s="2" t="s">
        <v>126</v>
      </c>
      <c r="C54" s="2">
        <v>2000</v>
      </c>
      <c r="D54" s="2" t="s">
        <v>4</v>
      </c>
      <c r="E54" s="2">
        <v>3626.58</v>
      </c>
      <c r="F54" s="2">
        <v>1400</v>
      </c>
      <c r="G54" s="2">
        <v>4226.58</v>
      </c>
      <c r="H54" s="2" t="s">
        <v>4</v>
      </c>
      <c r="I54" s="2"/>
      <c r="J54" s="4"/>
    </row>
    <row r="55" spans="1:10">
      <c r="A55" s="56"/>
      <c r="B55" s="2" t="s">
        <v>127</v>
      </c>
      <c r="C55" s="2">
        <v>0</v>
      </c>
      <c r="D55" s="2" t="s">
        <v>4</v>
      </c>
      <c r="E55" s="2">
        <v>4492.4399999999996</v>
      </c>
      <c r="F55" s="2">
        <v>1236.6199999999999</v>
      </c>
      <c r="G55" s="2">
        <v>3255.82</v>
      </c>
      <c r="H55" s="2" t="s">
        <v>4</v>
      </c>
      <c r="I55" s="2"/>
      <c r="J55" s="4"/>
    </row>
    <row r="56" spans="1:10">
      <c r="A56" s="56"/>
      <c r="B56" s="2" t="s">
        <v>128</v>
      </c>
      <c r="C56" s="2">
        <v>0</v>
      </c>
      <c r="D56" s="2" t="s">
        <v>4</v>
      </c>
      <c r="E56" s="2">
        <v>100</v>
      </c>
      <c r="F56" s="2">
        <v>0</v>
      </c>
      <c r="G56" s="2">
        <v>100</v>
      </c>
      <c r="H56" s="2" t="s">
        <v>4</v>
      </c>
      <c r="I56" s="2"/>
      <c r="J56" s="4"/>
    </row>
    <row r="57" spans="1:10">
      <c r="A57" s="56"/>
      <c r="B57" s="2" t="s">
        <v>129</v>
      </c>
      <c r="C57" s="2">
        <v>0</v>
      </c>
      <c r="D57" s="2" t="s">
        <v>4</v>
      </c>
      <c r="E57" s="2">
        <v>15000</v>
      </c>
      <c r="F57" s="2">
        <v>0</v>
      </c>
      <c r="G57" s="2">
        <v>15000</v>
      </c>
      <c r="H57" s="2" t="s">
        <v>4</v>
      </c>
      <c r="I57" s="2"/>
      <c r="J57" s="4"/>
    </row>
    <row r="58" spans="1:10">
      <c r="A58" s="56"/>
      <c r="B58" s="2" t="s">
        <v>130</v>
      </c>
      <c r="C58" s="2">
        <v>0</v>
      </c>
      <c r="D58" s="2" t="s">
        <v>4</v>
      </c>
      <c r="E58" s="2">
        <v>5309.26</v>
      </c>
      <c r="F58" s="2">
        <v>1528</v>
      </c>
      <c r="G58" s="2">
        <v>3781.26</v>
      </c>
      <c r="H58" s="2" t="s">
        <v>4</v>
      </c>
      <c r="I58" s="2"/>
      <c r="J58" s="4"/>
    </row>
    <row r="59" spans="1:10">
      <c r="A59" s="56"/>
      <c r="B59" s="2" t="s">
        <v>131</v>
      </c>
      <c r="C59" s="2">
        <v>0</v>
      </c>
      <c r="D59" s="2" t="s">
        <v>4</v>
      </c>
      <c r="E59" s="2">
        <v>0</v>
      </c>
      <c r="F59" s="2">
        <v>0</v>
      </c>
      <c r="G59" s="2">
        <v>0</v>
      </c>
      <c r="H59" s="2" t="s">
        <v>4</v>
      </c>
      <c r="I59" s="2"/>
      <c r="J59" s="4"/>
    </row>
    <row r="60" spans="1:10">
      <c r="A60" s="56"/>
      <c r="B60" s="2" t="s">
        <v>132</v>
      </c>
      <c r="C60" s="2">
        <v>0</v>
      </c>
      <c r="D60" s="2" t="s">
        <v>4</v>
      </c>
      <c r="E60" s="2">
        <v>0</v>
      </c>
      <c r="F60" s="2">
        <v>0</v>
      </c>
      <c r="G60" s="2">
        <v>0</v>
      </c>
      <c r="H60" s="2" t="s">
        <v>4</v>
      </c>
      <c r="I60" s="2"/>
      <c r="J60" s="4"/>
    </row>
    <row r="61" spans="1:10">
      <c r="A61" s="56"/>
      <c r="B61" s="2" t="s">
        <v>133</v>
      </c>
      <c r="C61" s="2">
        <v>0</v>
      </c>
      <c r="D61" s="2" t="s">
        <v>4</v>
      </c>
      <c r="E61" s="2">
        <v>0</v>
      </c>
      <c r="F61" s="2">
        <v>0</v>
      </c>
      <c r="G61" s="2">
        <v>0</v>
      </c>
      <c r="H61" s="2" t="s">
        <v>4</v>
      </c>
      <c r="I61" s="2"/>
      <c r="J61" s="4"/>
    </row>
    <row r="62" spans="1:10">
      <c r="A62" s="56"/>
      <c r="B62" s="2" t="s">
        <v>134</v>
      </c>
      <c r="C62" s="2">
        <v>0</v>
      </c>
      <c r="D62" s="2" t="s">
        <v>4</v>
      </c>
      <c r="E62" s="2">
        <v>0</v>
      </c>
      <c r="F62" s="2">
        <v>0</v>
      </c>
      <c r="G62" s="2">
        <v>0</v>
      </c>
      <c r="H62" s="2" t="s">
        <v>4</v>
      </c>
      <c r="I62" s="2"/>
      <c r="J62" s="4"/>
    </row>
    <row r="63" spans="1:10">
      <c r="A63" s="56"/>
      <c r="B63" s="2" t="s">
        <v>135</v>
      </c>
      <c r="C63" s="2">
        <v>0</v>
      </c>
      <c r="D63" s="2" t="s">
        <v>4</v>
      </c>
      <c r="E63" s="2">
        <v>0</v>
      </c>
      <c r="F63" s="2">
        <v>0</v>
      </c>
      <c r="G63" s="2">
        <v>0</v>
      </c>
      <c r="H63" s="2" t="s">
        <v>4</v>
      </c>
      <c r="I63" s="2"/>
      <c r="J63" s="4"/>
    </row>
    <row r="64" spans="1:10">
      <c r="A64" s="56"/>
      <c r="B64" s="2" t="s">
        <v>136</v>
      </c>
      <c r="C64" s="2">
        <v>0</v>
      </c>
      <c r="D64" s="2" t="s">
        <v>4</v>
      </c>
      <c r="E64" s="2">
        <v>0</v>
      </c>
      <c r="F64" s="2">
        <v>0</v>
      </c>
      <c r="G64" s="2">
        <v>0</v>
      </c>
      <c r="H64" s="2" t="s">
        <v>4</v>
      </c>
      <c r="I64" s="2"/>
      <c r="J64" s="4"/>
    </row>
    <row r="65" spans="1:10">
      <c r="A65" s="56"/>
      <c r="B65" s="2" t="s">
        <v>137</v>
      </c>
      <c r="C65" s="2">
        <v>0</v>
      </c>
      <c r="D65" s="2" t="s">
        <v>4</v>
      </c>
      <c r="E65" s="2">
        <v>0</v>
      </c>
      <c r="F65" s="2">
        <v>0</v>
      </c>
      <c r="G65" s="2">
        <v>0</v>
      </c>
      <c r="H65" s="2" t="s">
        <v>4</v>
      </c>
      <c r="I65" s="2"/>
      <c r="J65" s="4"/>
    </row>
    <row r="66" spans="1:10">
      <c r="A66" s="56"/>
      <c r="B66" s="2" t="s">
        <v>138</v>
      </c>
      <c r="C66" s="2">
        <v>0</v>
      </c>
      <c r="D66" s="2" t="s">
        <v>4</v>
      </c>
      <c r="E66" s="2">
        <v>0</v>
      </c>
      <c r="F66" s="2">
        <v>0</v>
      </c>
      <c r="G66" s="2">
        <v>0</v>
      </c>
      <c r="H66" s="2" t="s">
        <v>4</v>
      </c>
      <c r="I66" s="2"/>
      <c r="J66" s="4"/>
    </row>
    <row r="67" spans="1:10">
      <c r="A67" s="56"/>
      <c r="B67" s="2" t="s">
        <v>139</v>
      </c>
      <c r="C67" s="2">
        <v>0</v>
      </c>
      <c r="D67" s="2" t="s">
        <v>4</v>
      </c>
      <c r="E67" s="2">
        <v>0</v>
      </c>
      <c r="F67" s="2">
        <v>0</v>
      </c>
      <c r="G67" s="2">
        <v>0</v>
      </c>
      <c r="H67" s="2" t="s">
        <v>4</v>
      </c>
      <c r="I67" s="2"/>
      <c r="J67" s="4"/>
    </row>
    <row r="68" spans="1:10">
      <c r="A68" s="56"/>
      <c r="B68" s="2" t="s">
        <v>140</v>
      </c>
      <c r="C68" s="2">
        <v>0</v>
      </c>
      <c r="D68" s="2" t="s">
        <v>4</v>
      </c>
      <c r="E68" s="2">
        <v>0</v>
      </c>
      <c r="F68" s="2">
        <v>0</v>
      </c>
      <c r="G68" s="2">
        <v>0</v>
      </c>
      <c r="H68" s="2" t="s">
        <v>4</v>
      </c>
      <c r="I68" s="2"/>
      <c r="J68" s="4"/>
    </row>
    <row r="69" spans="1:10">
      <c r="A69" s="56"/>
      <c r="B69" s="2" t="s">
        <v>141</v>
      </c>
      <c r="C69" s="2">
        <v>0</v>
      </c>
      <c r="D69" s="2" t="s">
        <v>4</v>
      </c>
      <c r="E69" s="2">
        <v>2000</v>
      </c>
      <c r="F69" s="2">
        <v>2000</v>
      </c>
      <c r="G69" s="2">
        <v>0</v>
      </c>
      <c r="H69" s="2" t="s">
        <v>4</v>
      </c>
      <c r="I69" s="2"/>
      <c r="J69" s="4"/>
    </row>
    <row r="70" spans="1:10">
      <c r="A70" s="57"/>
      <c r="B70" s="7" t="s">
        <v>55</v>
      </c>
      <c r="C70" s="7">
        <v>10842.09</v>
      </c>
      <c r="D70" s="7" t="s">
        <v>4</v>
      </c>
      <c r="E70" s="7">
        <v>591.41999999999996</v>
      </c>
      <c r="F70" s="7">
        <v>3237.94</v>
      </c>
      <c r="G70" s="7">
        <v>8195.57</v>
      </c>
      <c r="H70" s="7" t="s">
        <v>4</v>
      </c>
      <c r="I70" s="7"/>
      <c r="J70" s="9"/>
    </row>
    <row r="71" spans="1:10">
      <c r="A71" s="56"/>
      <c r="B71" s="2" t="s">
        <v>142</v>
      </c>
      <c r="C71" s="2">
        <v>10842.09</v>
      </c>
      <c r="D71" s="2" t="s">
        <v>4</v>
      </c>
      <c r="E71" s="2">
        <v>591.41999999999996</v>
      </c>
      <c r="F71" s="2">
        <v>3237.94</v>
      </c>
      <c r="G71" s="2">
        <v>8195.57</v>
      </c>
      <c r="H71" s="2" t="s">
        <v>4</v>
      </c>
      <c r="I71" s="2"/>
      <c r="J71" s="4"/>
    </row>
    <row r="72" spans="1:10">
      <c r="A72" s="56"/>
      <c r="B72" s="2" t="s">
        <v>57</v>
      </c>
      <c r="C72" s="2">
        <v>0</v>
      </c>
      <c r="D72" s="2" t="s">
        <v>4</v>
      </c>
      <c r="E72" s="2">
        <v>0</v>
      </c>
      <c r="F72" s="2">
        <v>0</v>
      </c>
      <c r="G72" s="2">
        <v>0</v>
      </c>
      <c r="H72" s="2" t="s">
        <v>4</v>
      </c>
      <c r="I72" s="2"/>
      <c r="J72" s="4"/>
    </row>
    <row r="73" spans="1:10">
      <c r="A73" s="56"/>
      <c r="B73" s="2" t="s">
        <v>143</v>
      </c>
      <c r="C73" s="2">
        <v>0</v>
      </c>
      <c r="D73" s="2" t="s">
        <v>4</v>
      </c>
      <c r="E73" s="2">
        <v>0</v>
      </c>
      <c r="F73" s="2">
        <v>0</v>
      </c>
      <c r="G73" s="2">
        <v>0</v>
      </c>
      <c r="H73" s="2" t="s">
        <v>4</v>
      </c>
      <c r="I73" s="2"/>
      <c r="J73" s="4"/>
    </row>
    <row r="74" spans="1:10">
      <c r="A74" s="57"/>
      <c r="B74" s="7" t="s">
        <v>144</v>
      </c>
      <c r="C74" s="7">
        <v>8623285.5899999999</v>
      </c>
      <c r="D74" s="7" t="s">
        <v>4</v>
      </c>
      <c r="E74" s="7">
        <v>4498</v>
      </c>
      <c r="F74" s="7">
        <v>100</v>
      </c>
      <c r="G74" s="7">
        <v>8627683.5899999999</v>
      </c>
      <c r="H74" s="7" t="s">
        <v>4</v>
      </c>
      <c r="I74" s="7"/>
      <c r="J74" s="9"/>
    </row>
    <row r="75" spans="1:10">
      <c r="A75" s="57"/>
      <c r="B75" s="7" t="s">
        <v>58</v>
      </c>
      <c r="C75" s="7">
        <v>724531.61</v>
      </c>
      <c r="D75" s="7" t="s">
        <v>4</v>
      </c>
      <c r="E75" s="7">
        <v>4498</v>
      </c>
      <c r="F75" s="7">
        <v>100</v>
      </c>
      <c r="G75" s="7">
        <v>728929.61</v>
      </c>
      <c r="H75" s="7" t="s">
        <v>4</v>
      </c>
      <c r="I75" s="7"/>
      <c r="J75" s="9"/>
    </row>
    <row r="76" spans="1:10">
      <c r="A76" s="56"/>
      <c r="B76" s="2" t="s">
        <v>145</v>
      </c>
      <c r="C76" s="2">
        <v>27134.11</v>
      </c>
      <c r="D76" s="2" t="s">
        <v>4</v>
      </c>
      <c r="E76" s="2">
        <v>0</v>
      </c>
      <c r="F76" s="2">
        <v>0</v>
      </c>
      <c r="G76" s="2">
        <v>27134.11</v>
      </c>
      <c r="H76" s="2" t="s">
        <v>4</v>
      </c>
      <c r="I76" s="2"/>
      <c r="J76" s="4"/>
    </row>
    <row r="77" spans="1:10">
      <c r="A77" s="56"/>
      <c r="B77" s="2" t="s">
        <v>146</v>
      </c>
      <c r="C77" s="2">
        <v>10827.2</v>
      </c>
      <c r="D77" s="2" t="s">
        <v>4</v>
      </c>
      <c r="E77" s="2">
        <v>0</v>
      </c>
      <c r="F77" s="2">
        <v>0</v>
      </c>
      <c r="G77" s="2">
        <v>10827.2</v>
      </c>
      <c r="H77" s="2" t="s">
        <v>4</v>
      </c>
      <c r="I77" s="2"/>
      <c r="J77" s="4"/>
    </row>
    <row r="78" spans="1:10">
      <c r="A78" s="56"/>
      <c r="B78" s="2" t="s">
        <v>147</v>
      </c>
      <c r="C78" s="2">
        <v>2347</v>
      </c>
      <c r="D78" s="2" t="s">
        <v>4</v>
      </c>
      <c r="E78" s="2">
        <v>0</v>
      </c>
      <c r="F78" s="2">
        <v>0</v>
      </c>
      <c r="G78" s="2">
        <v>2347</v>
      </c>
      <c r="H78" s="2" t="s">
        <v>4</v>
      </c>
      <c r="I78" s="2"/>
      <c r="J78" s="4"/>
    </row>
    <row r="79" spans="1:10">
      <c r="A79" s="56"/>
      <c r="B79" s="2" t="s">
        <v>148</v>
      </c>
      <c r="C79" s="2">
        <v>9808</v>
      </c>
      <c r="D79" s="2" t="s">
        <v>4</v>
      </c>
      <c r="E79" s="2">
        <v>2698</v>
      </c>
      <c r="F79" s="2">
        <v>0</v>
      </c>
      <c r="G79" s="2">
        <v>12506</v>
      </c>
      <c r="H79" s="2" t="s">
        <v>4</v>
      </c>
      <c r="I79" s="2"/>
      <c r="J79" s="4"/>
    </row>
    <row r="80" spans="1:10">
      <c r="A80" s="56"/>
      <c r="B80" s="2" t="s">
        <v>149</v>
      </c>
      <c r="C80" s="2">
        <v>38210.81</v>
      </c>
      <c r="D80" s="2" t="s">
        <v>4</v>
      </c>
      <c r="E80" s="2">
        <v>0</v>
      </c>
      <c r="F80" s="2">
        <v>0</v>
      </c>
      <c r="G80" s="2">
        <v>38210.81</v>
      </c>
      <c r="H80" s="2" t="s">
        <v>4</v>
      </c>
      <c r="I80" s="2"/>
      <c r="J80" s="4"/>
    </row>
    <row r="81" spans="1:10">
      <c r="A81" s="56"/>
      <c r="B81" s="2" t="s">
        <v>150</v>
      </c>
      <c r="C81" s="2">
        <v>4597</v>
      </c>
      <c r="D81" s="2" t="s">
        <v>4</v>
      </c>
      <c r="E81" s="2">
        <v>0</v>
      </c>
      <c r="F81" s="2">
        <v>0</v>
      </c>
      <c r="G81" s="2">
        <v>4597</v>
      </c>
      <c r="H81" s="2" t="s">
        <v>4</v>
      </c>
      <c r="I81" s="2"/>
      <c r="J81" s="4"/>
    </row>
    <row r="82" spans="1:10">
      <c r="A82" s="56"/>
      <c r="B82" s="2" t="s">
        <v>151</v>
      </c>
      <c r="C82" s="2">
        <v>600</v>
      </c>
      <c r="D82" s="2" t="s">
        <v>4</v>
      </c>
      <c r="E82" s="2">
        <v>0</v>
      </c>
      <c r="F82" s="2">
        <v>0</v>
      </c>
      <c r="G82" s="2">
        <v>600</v>
      </c>
      <c r="H82" s="2" t="s">
        <v>4</v>
      </c>
      <c r="I82" s="2"/>
      <c r="J82" s="4"/>
    </row>
    <row r="83" spans="1:10">
      <c r="A83" s="56"/>
      <c r="B83" s="2" t="s">
        <v>152</v>
      </c>
      <c r="C83" s="2">
        <v>1552.5</v>
      </c>
      <c r="D83" s="2" t="s">
        <v>4</v>
      </c>
      <c r="E83" s="2">
        <v>0</v>
      </c>
      <c r="F83" s="2">
        <v>0</v>
      </c>
      <c r="G83" s="2">
        <v>1552.5</v>
      </c>
      <c r="H83" s="2" t="s">
        <v>4</v>
      </c>
      <c r="I83" s="2"/>
      <c r="J83" s="4"/>
    </row>
    <row r="84" spans="1:10" ht="15.75" thickBot="1">
      <c r="A84" s="56"/>
      <c r="B84" s="2"/>
      <c r="C84" s="2"/>
      <c r="D84" s="2"/>
      <c r="E84" s="2"/>
      <c r="F84" s="2"/>
      <c r="G84" s="2"/>
      <c r="H84" s="2"/>
      <c r="I84" s="2"/>
      <c r="J84" s="4"/>
    </row>
    <row r="85" spans="1:10">
      <c r="A85" s="59"/>
      <c r="B85" s="60" t="s">
        <v>79</v>
      </c>
      <c r="C85" s="60" t="s">
        <v>80</v>
      </c>
      <c r="D85" s="60" t="s">
        <v>81</v>
      </c>
      <c r="E85" s="60"/>
      <c r="F85" s="60"/>
      <c r="G85" s="60" t="s">
        <v>80</v>
      </c>
      <c r="H85" s="60" t="s">
        <v>82</v>
      </c>
      <c r="I85" s="61"/>
      <c r="J85" s="62"/>
    </row>
    <row r="86" spans="1:10" ht="15.75" thickBot="1">
      <c r="A86" s="59"/>
      <c r="B86" s="63"/>
      <c r="C86" s="63" t="s">
        <v>83</v>
      </c>
      <c r="D86" s="63" t="s">
        <v>84</v>
      </c>
      <c r="E86" s="63" t="s">
        <v>85</v>
      </c>
      <c r="F86" s="63" t="s">
        <v>86</v>
      </c>
      <c r="G86" s="63" t="s">
        <v>83</v>
      </c>
      <c r="H86" s="63" t="s">
        <v>84</v>
      </c>
      <c r="I86" s="61"/>
      <c r="J86" s="62"/>
    </row>
    <row r="87" spans="1:10">
      <c r="A87" s="56"/>
      <c r="B87" s="2" t="s">
        <v>153</v>
      </c>
      <c r="C87" s="2">
        <v>1054</v>
      </c>
      <c r="D87" s="2" t="s">
        <v>4</v>
      </c>
      <c r="E87" s="2">
        <v>0</v>
      </c>
      <c r="F87" s="2">
        <v>0</v>
      </c>
      <c r="G87" s="2">
        <v>1054</v>
      </c>
      <c r="H87" s="2" t="s">
        <v>4</v>
      </c>
      <c r="I87" s="2"/>
      <c r="J87" s="4"/>
    </row>
    <row r="88" spans="1:10">
      <c r="A88" s="56"/>
      <c r="B88" s="2" t="s">
        <v>154</v>
      </c>
      <c r="C88" s="2">
        <v>3999</v>
      </c>
      <c r="D88" s="2" t="s">
        <v>4</v>
      </c>
      <c r="E88" s="2">
        <v>0</v>
      </c>
      <c r="F88" s="2">
        <v>0</v>
      </c>
      <c r="G88" s="2">
        <v>3999</v>
      </c>
      <c r="H88" s="2" t="s">
        <v>4</v>
      </c>
      <c r="I88" s="2"/>
      <c r="J88" s="4"/>
    </row>
    <row r="89" spans="1:10">
      <c r="A89" s="56"/>
      <c r="B89" s="2" t="s">
        <v>155</v>
      </c>
      <c r="C89" s="2">
        <v>44529</v>
      </c>
      <c r="D89" s="2" t="s">
        <v>4</v>
      </c>
      <c r="E89" s="2">
        <v>0</v>
      </c>
      <c r="F89" s="2">
        <v>0</v>
      </c>
      <c r="G89" s="2">
        <v>44529</v>
      </c>
      <c r="H89" s="2" t="s">
        <v>4</v>
      </c>
      <c r="I89" s="2"/>
      <c r="J89" s="4"/>
    </row>
    <row r="90" spans="1:10">
      <c r="A90" s="56"/>
      <c r="B90" s="2" t="s">
        <v>156</v>
      </c>
      <c r="C90" s="2">
        <v>56712.46</v>
      </c>
      <c r="D90" s="2" t="s">
        <v>4</v>
      </c>
      <c r="E90" s="2">
        <v>0</v>
      </c>
      <c r="F90" s="2">
        <v>0</v>
      </c>
      <c r="G90" s="2">
        <v>56712.46</v>
      </c>
      <c r="H90" s="2" t="s">
        <v>4</v>
      </c>
      <c r="I90" s="2"/>
      <c r="J90" s="4"/>
    </row>
    <row r="91" spans="1:10">
      <c r="A91" s="56"/>
      <c r="B91" s="2" t="s">
        <v>157</v>
      </c>
      <c r="C91" s="2">
        <v>1978</v>
      </c>
      <c r="D91" s="2" t="s">
        <v>4</v>
      </c>
      <c r="E91" s="2">
        <v>0</v>
      </c>
      <c r="F91" s="2">
        <v>0</v>
      </c>
      <c r="G91" s="2">
        <v>1978</v>
      </c>
      <c r="H91" s="2" t="s">
        <v>4</v>
      </c>
      <c r="I91" s="2"/>
      <c r="J91" s="4"/>
    </row>
    <row r="92" spans="1:10">
      <c r="A92" s="56"/>
      <c r="B92" s="2" t="s">
        <v>158</v>
      </c>
      <c r="C92" s="2">
        <v>2896</v>
      </c>
      <c r="D92" s="2" t="s">
        <v>4</v>
      </c>
      <c r="E92" s="2">
        <v>0</v>
      </c>
      <c r="F92" s="2">
        <v>0</v>
      </c>
      <c r="G92" s="2">
        <v>2896</v>
      </c>
      <c r="H92" s="2" t="s">
        <v>4</v>
      </c>
      <c r="I92" s="2"/>
      <c r="J92" s="4"/>
    </row>
    <row r="93" spans="1:10">
      <c r="A93" s="56"/>
      <c r="B93" s="2" t="s">
        <v>159</v>
      </c>
      <c r="C93" s="2">
        <v>1164.8499999999999</v>
      </c>
      <c r="D93" s="2" t="s">
        <v>4</v>
      </c>
      <c r="E93" s="2">
        <v>0</v>
      </c>
      <c r="F93" s="2">
        <v>0</v>
      </c>
      <c r="G93" s="2">
        <v>1164.8499999999999</v>
      </c>
      <c r="H93" s="2" t="s">
        <v>4</v>
      </c>
      <c r="I93" s="2"/>
      <c r="J93" s="4"/>
    </row>
    <row r="94" spans="1:10">
      <c r="A94" s="56"/>
      <c r="B94" s="2" t="s">
        <v>160</v>
      </c>
      <c r="C94" s="2">
        <v>155850.32999999999</v>
      </c>
      <c r="D94" s="2" t="s">
        <v>4</v>
      </c>
      <c r="E94" s="2">
        <v>0</v>
      </c>
      <c r="F94" s="2">
        <v>0</v>
      </c>
      <c r="G94" s="2">
        <v>155850.32999999999</v>
      </c>
      <c r="H94" s="2" t="s">
        <v>4</v>
      </c>
      <c r="I94" s="2"/>
      <c r="J94" s="4"/>
    </row>
    <row r="95" spans="1:10">
      <c r="A95" s="56"/>
      <c r="B95" s="2" t="s">
        <v>161</v>
      </c>
      <c r="C95" s="2">
        <v>56350</v>
      </c>
      <c r="D95" s="2" t="s">
        <v>4</v>
      </c>
      <c r="E95" s="2">
        <v>0</v>
      </c>
      <c r="F95" s="2">
        <v>0</v>
      </c>
      <c r="G95" s="2">
        <v>56350</v>
      </c>
      <c r="H95" s="2" t="s">
        <v>4</v>
      </c>
      <c r="I95" s="2"/>
      <c r="J95" s="4"/>
    </row>
    <row r="96" spans="1:10">
      <c r="A96" s="56"/>
      <c r="B96" s="2" t="s">
        <v>162</v>
      </c>
      <c r="C96" s="2">
        <v>1725</v>
      </c>
      <c r="D96" s="2" t="s">
        <v>4</v>
      </c>
      <c r="E96" s="2">
        <v>0</v>
      </c>
      <c r="F96" s="2">
        <v>0</v>
      </c>
      <c r="G96" s="2">
        <v>1725</v>
      </c>
      <c r="H96" s="2" t="s">
        <v>4</v>
      </c>
      <c r="I96" s="2"/>
      <c r="J96" s="4"/>
    </row>
    <row r="97" spans="1:10">
      <c r="A97" s="56"/>
      <c r="B97" s="2" t="s">
        <v>163</v>
      </c>
      <c r="C97" s="2">
        <v>434.64</v>
      </c>
      <c r="D97" s="2" t="s">
        <v>4</v>
      </c>
      <c r="E97" s="2">
        <v>0</v>
      </c>
      <c r="F97" s="2">
        <v>0</v>
      </c>
      <c r="G97" s="2">
        <v>434.64</v>
      </c>
      <c r="H97" s="2" t="s">
        <v>4</v>
      </c>
      <c r="I97" s="2"/>
      <c r="J97" s="4"/>
    </row>
    <row r="98" spans="1:10">
      <c r="A98" s="56"/>
      <c r="B98" s="2" t="s">
        <v>164</v>
      </c>
      <c r="C98" s="2">
        <v>971.18</v>
      </c>
      <c r="D98" s="2" t="s">
        <v>4</v>
      </c>
      <c r="E98" s="2">
        <v>0</v>
      </c>
      <c r="F98" s="2">
        <v>0</v>
      </c>
      <c r="G98" s="2">
        <v>971.18</v>
      </c>
      <c r="H98" s="2" t="s">
        <v>4</v>
      </c>
      <c r="I98" s="2"/>
      <c r="J98" s="4"/>
    </row>
    <row r="99" spans="1:10">
      <c r="A99" s="56"/>
      <c r="B99" s="2" t="s">
        <v>165</v>
      </c>
      <c r="C99" s="2">
        <v>1724</v>
      </c>
      <c r="D99" s="2" t="s">
        <v>4</v>
      </c>
      <c r="E99" s="2">
        <v>0</v>
      </c>
      <c r="F99" s="2">
        <v>0</v>
      </c>
      <c r="G99" s="2">
        <v>1724</v>
      </c>
      <c r="H99" s="2" t="s">
        <v>4</v>
      </c>
      <c r="I99" s="2"/>
      <c r="J99" s="4"/>
    </row>
    <row r="100" spans="1:10">
      <c r="A100" s="56"/>
      <c r="B100" s="2" t="s">
        <v>166</v>
      </c>
      <c r="C100" s="2">
        <v>3438.5</v>
      </c>
      <c r="D100" s="2" t="s">
        <v>4</v>
      </c>
      <c r="E100" s="2">
        <v>0</v>
      </c>
      <c r="F100" s="2">
        <v>0</v>
      </c>
      <c r="G100" s="2">
        <v>3438.5</v>
      </c>
      <c r="H100" s="2" t="s">
        <v>4</v>
      </c>
      <c r="I100" s="2"/>
      <c r="J100" s="4"/>
    </row>
    <row r="101" spans="1:10">
      <c r="A101" s="56"/>
      <c r="B101" s="2" t="s">
        <v>167</v>
      </c>
      <c r="C101" s="2">
        <v>2185</v>
      </c>
      <c r="D101" s="2" t="s">
        <v>4</v>
      </c>
      <c r="E101" s="2">
        <v>0</v>
      </c>
      <c r="F101" s="2">
        <v>0</v>
      </c>
      <c r="G101" s="2">
        <v>2185</v>
      </c>
      <c r="H101" s="2" t="s">
        <v>4</v>
      </c>
      <c r="I101" s="2"/>
      <c r="J101" s="4"/>
    </row>
    <row r="102" spans="1:10">
      <c r="A102" s="56"/>
      <c r="B102" s="2" t="s">
        <v>168</v>
      </c>
      <c r="C102" s="2">
        <v>3565</v>
      </c>
      <c r="D102" s="2" t="s">
        <v>4</v>
      </c>
      <c r="E102" s="2">
        <v>0</v>
      </c>
      <c r="F102" s="2">
        <v>0</v>
      </c>
      <c r="G102" s="2">
        <v>3565</v>
      </c>
      <c r="H102" s="2" t="s">
        <v>4</v>
      </c>
      <c r="I102" s="2"/>
      <c r="J102" s="4"/>
    </row>
    <row r="103" spans="1:10">
      <c r="A103" s="56"/>
      <c r="B103" s="2" t="s">
        <v>169</v>
      </c>
      <c r="C103" s="2">
        <v>6199.99</v>
      </c>
      <c r="D103" s="2" t="s">
        <v>4</v>
      </c>
      <c r="E103" s="2">
        <v>0</v>
      </c>
      <c r="F103" s="2">
        <v>0</v>
      </c>
      <c r="G103" s="2">
        <v>6199.99</v>
      </c>
      <c r="H103" s="2" t="s">
        <v>4</v>
      </c>
      <c r="I103" s="2"/>
      <c r="J103" s="4"/>
    </row>
    <row r="104" spans="1:10">
      <c r="A104" s="56"/>
      <c r="B104" s="2" t="s">
        <v>170</v>
      </c>
      <c r="C104" s="2">
        <v>4758.93</v>
      </c>
      <c r="D104" s="2" t="s">
        <v>4</v>
      </c>
      <c r="E104" s="2">
        <v>0</v>
      </c>
      <c r="F104" s="2">
        <v>0</v>
      </c>
      <c r="G104" s="2">
        <v>4758.93</v>
      </c>
      <c r="H104" s="2" t="s">
        <v>4</v>
      </c>
      <c r="I104" s="2"/>
      <c r="J104" s="4"/>
    </row>
    <row r="105" spans="1:10">
      <c r="A105" s="56"/>
      <c r="B105" s="2" t="s">
        <v>171</v>
      </c>
      <c r="C105" s="2">
        <v>1420.02</v>
      </c>
      <c r="D105" s="2" t="s">
        <v>4</v>
      </c>
      <c r="E105" s="2">
        <v>0</v>
      </c>
      <c r="F105" s="2">
        <v>0</v>
      </c>
      <c r="G105" s="2">
        <v>1420.02</v>
      </c>
      <c r="H105" s="2" t="s">
        <v>4</v>
      </c>
      <c r="I105" s="2"/>
      <c r="J105" s="4"/>
    </row>
    <row r="106" spans="1:10">
      <c r="A106" s="56"/>
      <c r="B106" s="2" t="s">
        <v>172</v>
      </c>
      <c r="C106" s="2">
        <v>1018.44</v>
      </c>
      <c r="D106" s="2" t="s">
        <v>4</v>
      </c>
      <c r="E106" s="2">
        <v>0</v>
      </c>
      <c r="F106" s="2">
        <v>0</v>
      </c>
      <c r="G106" s="2">
        <v>1018.44</v>
      </c>
      <c r="H106" s="2" t="s">
        <v>4</v>
      </c>
      <c r="I106" s="2"/>
      <c r="J106" s="4"/>
    </row>
    <row r="107" spans="1:10">
      <c r="A107" s="56"/>
      <c r="B107" s="2" t="s">
        <v>173</v>
      </c>
      <c r="C107" s="2">
        <v>6900</v>
      </c>
      <c r="D107" s="2" t="s">
        <v>4</v>
      </c>
      <c r="E107" s="2">
        <v>0</v>
      </c>
      <c r="F107" s="2">
        <v>0</v>
      </c>
      <c r="G107" s="2">
        <v>6900</v>
      </c>
      <c r="H107" s="2" t="s">
        <v>4</v>
      </c>
      <c r="I107" s="2"/>
      <c r="J107" s="4"/>
    </row>
    <row r="108" spans="1:10">
      <c r="A108" s="56"/>
      <c r="B108" s="2" t="s">
        <v>174</v>
      </c>
      <c r="C108" s="2">
        <v>3648</v>
      </c>
      <c r="D108" s="2" t="s">
        <v>4</v>
      </c>
      <c r="E108" s="2">
        <v>0</v>
      </c>
      <c r="F108" s="2">
        <v>0</v>
      </c>
      <c r="G108" s="2">
        <v>3648</v>
      </c>
      <c r="H108" s="2" t="s">
        <v>4</v>
      </c>
      <c r="I108" s="2"/>
      <c r="J108" s="4"/>
    </row>
    <row r="109" spans="1:10">
      <c r="A109" s="56"/>
      <c r="B109" s="2" t="s">
        <v>175</v>
      </c>
      <c r="C109" s="2">
        <v>1499</v>
      </c>
      <c r="D109" s="2" t="s">
        <v>4</v>
      </c>
      <c r="E109" s="2">
        <v>0</v>
      </c>
      <c r="F109" s="2">
        <v>0</v>
      </c>
      <c r="G109" s="2">
        <v>1499</v>
      </c>
      <c r="H109" s="2" t="s">
        <v>4</v>
      </c>
      <c r="I109" s="2"/>
      <c r="J109" s="4"/>
    </row>
    <row r="110" spans="1:10">
      <c r="A110" s="56"/>
      <c r="B110" s="2" t="s">
        <v>176</v>
      </c>
      <c r="C110" s="2">
        <v>1499</v>
      </c>
      <c r="D110" s="2" t="s">
        <v>4</v>
      </c>
      <c r="E110" s="2">
        <v>0</v>
      </c>
      <c r="F110" s="2">
        <v>0</v>
      </c>
      <c r="G110" s="2">
        <v>1499</v>
      </c>
      <c r="H110" s="2" t="s">
        <v>4</v>
      </c>
      <c r="I110" s="2"/>
      <c r="J110" s="4"/>
    </row>
    <row r="111" spans="1:10">
      <c r="A111" s="56"/>
      <c r="B111" s="2" t="s">
        <v>177</v>
      </c>
      <c r="C111" s="2">
        <v>778</v>
      </c>
      <c r="D111" s="2" t="s">
        <v>4</v>
      </c>
      <c r="E111" s="2">
        <v>0</v>
      </c>
      <c r="F111" s="2">
        <v>0</v>
      </c>
      <c r="G111" s="2">
        <v>778</v>
      </c>
      <c r="H111" s="2" t="s">
        <v>4</v>
      </c>
      <c r="I111" s="2"/>
      <c r="J111" s="4"/>
    </row>
    <row r="112" spans="1:10">
      <c r="A112" s="56"/>
      <c r="B112" s="2" t="s">
        <v>178</v>
      </c>
      <c r="C112" s="2">
        <v>3480.82</v>
      </c>
      <c r="D112" s="2" t="s">
        <v>4</v>
      </c>
      <c r="E112" s="2">
        <v>0</v>
      </c>
      <c r="F112" s="2">
        <v>0</v>
      </c>
      <c r="G112" s="2">
        <v>3480.82</v>
      </c>
      <c r="H112" s="2" t="s">
        <v>4</v>
      </c>
      <c r="I112" s="2"/>
      <c r="J112" s="4"/>
    </row>
    <row r="113" spans="1:10">
      <c r="A113" s="56"/>
      <c r="B113" s="2" t="s">
        <v>179</v>
      </c>
      <c r="C113" s="2">
        <v>126500</v>
      </c>
      <c r="D113" s="2" t="s">
        <v>4</v>
      </c>
      <c r="E113" s="2">
        <v>0</v>
      </c>
      <c r="F113" s="2">
        <v>0</v>
      </c>
      <c r="G113" s="2">
        <v>126500</v>
      </c>
      <c r="H113" s="2" t="s">
        <v>4</v>
      </c>
      <c r="I113" s="2"/>
      <c r="J113" s="4"/>
    </row>
    <row r="114" spans="1:10">
      <c r="A114" s="56"/>
      <c r="B114" s="2" t="s">
        <v>180</v>
      </c>
      <c r="C114" s="2">
        <v>1945</v>
      </c>
      <c r="D114" s="2" t="s">
        <v>4</v>
      </c>
      <c r="E114" s="2">
        <v>0</v>
      </c>
      <c r="F114" s="2">
        <v>0</v>
      </c>
      <c r="G114" s="2">
        <v>1945</v>
      </c>
      <c r="H114" s="2" t="s">
        <v>4</v>
      </c>
      <c r="I114" s="2"/>
      <c r="J114" s="4"/>
    </row>
    <row r="115" spans="1:10">
      <c r="A115" s="56"/>
      <c r="B115" s="2" t="s">
        <v>181</v>
      </c>
      <c r="C115" s="2">
        <v>11866.5</v>
      </c>
      <c r="D115" s="2" t="s">
        <v>4</v>
      </c>
      <c r="E115" s="2">
        <v>0</v>
      </c>
      <c r="F115" s="2">
        <v>0</v>
      </c>
      <c r="G115" s="2">
        <v>11866.5</v>
      </c>
      <c r="H115" s="2" t="s">
        <v>4</v>
      </c>
      <c r="I115" s="2"/>
      <c r="J115" s="4"/>
    </row>
    <row r="116" spans="1:10">
      <c r="A116" s="56"/>
      <c r="B116" s="2" t="s">
        <v>182</v>
      </c>
      <c r="C116" s="2">
        <v>10199.870000000001</v>
      </c>
      <c r="D116" s="2" t="s">
        <v>4</v>
      </c>
      <c r="E116" s="2">
        <v>0</v>
      </c>
      <c r="F116" s="2">
        <v>0</v>
      </c>
      <c r="G116" s="2">
        <v>10199.870000000001</v>
      </c>
      <c r="H116" s="2" t="s">
        <v>4</v>
      </c>
      <c r="I116" s="2"/>
      <c r="J116" s="4"/>
    </row>
    <row r="117" spans="1:10">
      <c r="A117" s="56"/>
      <c r="B117" s="2" t="s">
        <v>183</v>
      </c>
      <c r="C117" s="2">
        <v>2080.0300000000002</v>
      </c>
      <c r="D117" s="2" t="s">
        <v>4</v>
      </c>
      <c r="E117" s="2">
        <v>0</v>
      </c>
      <c r="F117" s="2">
        <v>0</v>
      </c>
      <c r="G117" s="2">
        <v>2080.0300000000002</v>
      </c>
      <c r="H117" s="2" t="s">
        <v>4</v>
      </c>
      <c r="I117" s="2"/>
      <c r="J117" s="4"/>
    </row>
    <row r="118" spans="1:10" ht="15.75" thickBot="1">
      <c r="A118" s="56"/>
      <c r="B118" s="2"/>
      <c r="C118" s="2"/>
      <c r="D118" s="2"/>
      <c r="E118" s="2"/>
      <c r="F118" s="2"/>
      <c r="G118" s="2"/>
      <c r="H118" s="2"/>
      <c r="I118" s="2"/>
      <c r="J118" s="4"/>
    </row>
    <row r="119" spans="1:10">
      <c r="A119" s="59"/>
      <c r="B119" s="60" t="s">
        <v>79</v>
      </c>
      <c r="C119" s="60" t="s">
        <v>80</v>
      </c>
      <c r="D119" s="60" t="s">
        <v>81</v>
      </c>
      <c r="E119" s="60"/>
      <c r="F119" s="60"/>
      <c r="G119" s="60" t="s">
        <v>80</v>
      </c>
      <c r="H119" s="60" t="s">
        <v>82</v>
      </c>
      <c r="I119" s="61"/>
      <c r="J119" s="62"/>
    </row>
    <row r="120" spans="1:10" ht="15.75" thickBot="1">
      <c r="A120" s="59"/>
      <c r="B120" s="63"/>
      <c r="C120" s="63" t="s">
        <v>83</v>
      </c>
      <c r="D120" s="63" t="s">
        <v>84</v>
      </c>
      <c r="E120" s="63" t="s">
        <v>85</v>
      </c>
      <c r="F120" s="63" t="s">
        <v>86</v>
      </c>
      <c r="G120" s="63" t="s">
        <v>83</v>
      </c>
      <c r="H120" s="63" t="s">
        <v>84</v>
      </c>
      <c r="I120" s="61"/>
      <c r="J120" s="62"/>
    </row>
    <row r="121" spans="1:10">
      <c r="A121" s="56"/>
      <c r="B121" s="2" t="s">
        <v>184</v>
      </c>
      <c r="C121" s="2">
        <v>13769.87</v>
      </c>
      <c r="D121" s="2" t="s">
        <v>4</v>
      </c>
      <c r="E121" s="2">
        <v>0</v>
      </c>
      <c r="F121" s="2">
        <v>0</v>
      </c>
      <c r="G121" s="2">
        <v>13769.87</v>
      </c>
      <c r="H121" s="2" t="s">
        <v>4</v>
      </c>
      <c r="I121" s="2"/>
      <c r="J121" s="4"/>
    </row>
    <row r="122" spans="1:10">
      <c r="A122" s="56"/>
      <c r="B122" s="2" t="s">
        <v>185</v>
      </c>
      <c r="C122" s="2">
        <v>7787.74</v>
      </c>
      <c r="D122" s="2" t="s">
        <v>4</v>
      </c>
      <c r="E122" s="2">
        <v>0</v>
      </c>
      <c r="F122" s="2">
        <v>0</v>
      </c>
      <c r="G122" s="2">
        <v>7787.74</v>
      </c>
      <c r="H122" s="2" t="s">
        <v>4</v>
      </c>
      <c r="I122" s="2"/>
      <c r="J122" s="4"/>
    </row>
    <row r="123" spans="1:10">
      <c r="A123" s="56"/>
      <c r="B123" s="2" t="s">
        <v>186</v>
      </c>
      <c r="C123" s="2">
        <v>753.36</v>
      </c>
      <c r="D123" s="2" t="s">
        <v>4</v>
      </c>
      <c r="E123" s="2">
        <v>0</v>
      </c>
      <c r="F123" s="2">
        <v>0</v>
      </c>
      <c r="G123" s="2">
        <v>753.36</v>
      </c>
      <c r="H123" s="2" t="s">
        <v>4</v>
      </c>
      <c r="I123" s="2"/>
      <c r="J123" s="4"/>
    </row>
    <row r="124" spans="1:10">
      <c r="A124" s="56"/>
      <c r="B124" s="2" t="s">
        <v>187</v>
      </c>
      <c r="C124" s="2">
        <v>3013.91</v>
      </c>
      <c r="D124" s="2" t="s">
        <v>4</v>
      </c>
      <c r="E124" s="2">
        <v>0</v>
      </c>
      <c r="F124" s="2">
        <v>0</v>
      </c>
      <c r="G124" s="2">
        <v>3013.91</v>
      </c>
      <c r="H124" s="2" t="s">
        <v>4</v>
      </c>
      <c r="I124" s="2"/>
      <c r="J124" s="4"/>
    </row>
    <row r="125" spans="1:10">
      <c r="A125" s="56"/>
      <c r="B125" s="2" t="s">
        <v>188</v>
      </c>
      <c r="C125" s="2">
        <v>4359.54</v>
      </c>
      <c r="D125" s="2" t="s">
        <v>4</v>
      </c>
      <c r="E125" s="2">
        <v>0</v>
      </c>
      <c r="F125" s="2">
        <v>0</v>
      </c>
      <c r="G125" s="2">
        <v>4359.54</v>
      </c>
      <c r="H125" s="2" t="s">
        <v>4</v>
      </c>
      <c r="I125" s="2"/>
      <c r="J125" s="4"/>
    </row>
    <row r="126" spans="1:10">
      <c r="A126" s="56"/>
      <c r="B126" s="2" t="s">
        <v>189</v>
      </c>
      <c r="C126" s="2">
        <v>8870.01</v>
      </c>
      <c r="D126" s="2" t="s">
        <v>4</v>
      </c>
      <c r="E126" s="2">
        <v>0</v>
      </c>
      <c r="F126" s="2">
        <v>0</v>
      </c>
      <c r="G126" s="2">
        <v>8870.01</v>
      </c>
      <c r="H126" s="2" t="s">
        <v>4</v>
      </c>
      <c r="I126" s="2"/>
      <c r="J126" s="4"/>
    </row>
    <row r="127" spans="1:10">
      <c r="A127" s="56"/>
      <c r="B127" s="2" t="s">
        <v>190</v>
      </c>
      <c r="C127" s="2">
        <v>2990</v>
      </c>
      <c r="D127" s="2" t="s">
        <v>4</v>
      </c>
      <c r="E127" s="2">
        <v>0</v>
      </c>
      <c r="F127" s="2">
        <v>0</v>
      </c>
      <c r="G127" s="2">
        <v>2990</v>
      </c>
      <c r="H127" s="2" t="s">
        <v>4</v>
      </c>
      <c r="I127" s="2"/>
      <c r="J127" s="4"/>
    </row>
    <row r="128" spans="1:10">
      <c r="A128" s="56"/>
      <c r="B128" s="2" t="s">
        <v>191</v>
      </c>
      <c r="C128" s="2">
        <v>65540</v>
      </c>
      <c r="D128" s="2" t="s">
        <v>4</v>
      </c>
      <c r="E128" s="2">
        <v>0</v>
      </c>
      <c r="F128" s="2">
        <v>0</v>
      </c>
      <c r="G128" s="2">
        <v>65540</v>
      </c>
      <c r="H128" s="2" t="s">
        <v>4</v>
      </c>
      <c r="I128" s="2"/>
      <c r="J128" s="4"/>
    </row>
    <row r="129" spans="1:10">
      <c r="A129" s="56"/>
      <c r="B129" s="2" t="s">
        <v>192</v>
      </c>
      <c r="C129" s="2">
        <v>0</v>
      </c>
      <c r="D129" s="2" t="s">
        <v>4</v>
      </c>
      <c r="E129" s="2">
        <v>1800</v>
      </c>
      <c r="F129" s="2">
        <v>100</v>
      </c>
      <c r="G129" s="2">
        <v>1700</v>
      </c>
      <c r="H129" s="2" t="s">
        <v>4</v>
      </c>
      <c r="I129" s="2"/>
      <c r="J129" s="4"/>
    </row>
    <row r="130" spans="1:10">
      <c r="A130" s="57"/>
      <c r="B130" s="7" t="s">
        <v>60</v>
      </c>
      <c r="C130" s="7">
        <v>407570.46</v>
      </c>
      <c r="D130" s="7" t="s">
        <v>4</v>
      </c>
      <c r="E130" s="7">
        <v>0</v>
      </c>
      <c r="F130" s="7">
        <v>0</v>
      </c>
      <c r="G130" s="7">
        <v>407570.46</v>
      </c>
      <c r="H130" s="7" t="s">
        <v>4</v>
      </c>
      <c r="I130" s="7"/>
      <c r="J130" s="9"/>
    </row>
    <row r="131" spans="1:10">
      <c r="A131" s="56"/>
      <c r="B131" s="2" t="s">
        <v>193</v>
      </c>
      <c r="C131" s="2">
        <v>7475</v>
      </c>
      <c r="D131" s="2" t="s">
        <v>4</v>
      </c>
      <c r="E131" s="2">
        <v>0</v>
      </c>
      <c r="F131" s="2">
        <v>0</v>
      </c>
      <c r="G131" s="2">
        <v>7475</v>
      </c>
      <c r="H131" s="2" t="s">
        <v>4</v>
      </c>
      <c r="I131" s="2"/>
      <c r="J131" s="4"/>
    </row>
    <row r="132" spans="1:10">
      <c r="A132" s="56"/>
      <c r="B132" s="2" t="s">
        <v>194</v>
      </c>
      <c r="C132" s="2">
        <v>25967</v>
      </c>
      <c r="D132" s="2" t="s">
        <v>4</v>
      </c>
      <c r="E132" s="2">
        <v>0</v>
      </c>
      <c r="F132" s="2">
        <v>0</v>
      </c>
      <c r="G132" s="2">
        <v>25967</v>
      </c>
      <c r="H132" s="2" t="s">
        <v>4</v>
      </c>
      <c r="I132" s="2"/>
      <c r="J132" s="4"/>
    </row>
    <row r="133" spans="1:10">
      <c r="A133" s="56"/>
      <c r="B133" s="2" t="s">
        <v>195</v>
      </c>
      <c r="C133" s="2">
        <v>12255.23</v>
      </c>
      <c r="D133" s="2" t="s">
        <v>4</v>
      </c>
      <c r="E133" s="2">
        <v>0</v>
      </c>
      <c r="F133" s="2">
        <v>0</v>
      </c>
      <c r="G133" s="2">
        <v>12255.23</v>
      </c>
      <c r="H133" s="2" t="s">
        <v>4</v>
      </c>
      <c r="I133" s="2"/>
      <c r="J133" s="4"/>
    </row>
    <row r="134" spans="1:10">
      <c r="A134" s="56"/>
      <c r="B134" s="2" t="s">
        <v>196</v>
      </c>
      <c r="C134" s="2">
        <v>17967.3</v>
      </c>
      <c r="D134" s="2" t="s">
        <v>4</v>
      </c>
      <c r="E134" s="2">
        <v>0</v>
      </c>
      <c r="F134" s="2">
        <v>0</v>
      </c>
      <c r="G134" s="2">
        <v>17967.3</v>
      </c>
      <c r="H134" s="2" t="s">
        <v>4</v>
      </c>
      <c r="I134" s="2"/>
      <c r="J134" s="4"/>
    </row>
    <row r="135" spans="1:10">
      <c r="A135" s="56"/>
      <c r="B135" s="2" t="s">
        <v>197</v>
      </c>
      <c r="C135" s="2">
        <v>8085</v>
      </c>
      <c r="D135" s="2" t="s">
        <v>4</v>
      </c>
      <c r="E135" s="2">
        <v>0</v>
      </c>
      <c r="F135" s="2">
        <v>0</v>
      </c>
      <c r="G135" s="2">
        <v>8085</v>
      </c>
      <c r="H135" s="2" t="s">
        <v>4</v>
      </c>
      <c r="I135" s="2"/>
      <c r="J135" s="4"/>
    </row>
    <row r="136" spans="1:10">
      <c r="A136" s="56"/>
      <c r="B136" s="2" t="s">
        <v>198</v>
      </c>
      <c r="C136" s="2">
        <v>1248.21</v>
      </c>
      <c r="D136" s="2" t="s">
        <v>4</v>
      </c>
      <c r="E136" s="2">
        <v>0</v>
      </c>
      <c r="F136" s="2">
        <v>0</v>
      </c>
      <c r="G136" s="2">
        <v>1248.21</v>
      </c>
      <c r="H136" s="2" t="s">
        <v>4</v>
      </c>
      <c r="I136" s="2"/>
      <c r="J136" s="4"/>
    </row>
    <row r="137" spans="1:10">
      <c r="A137" s="56"/>
      <c r="B137" s="2" t="s">
        <v>199</v>
      </c>
      <c r="C137" s="2">
        <v>437</v>
      </c>
      <c r="D137" s="2" t="s">
        <v>4</v>
      </c>
      <c r="E137" s="2">
        <v>0</v>
      </c>
      <c r="F137" s="2">
        <v>0</v>
      </c>
      <c r="G137" s="2">
        <v>437</v>
      </c>
      <c r="H137" s="2" t="s">
        <v>4</v>
      </c>
      <c r="I137" s="2"/>
      <c r="J137" s="4"/>
    </row>
    <row r="138" spans="1:10">
      <c r="A138" s="56"/>
      <c r="B138" s="2" t="s">
        <v>200</v>
      </c>
      <c r="C138" s="2">
        <v>6785</v>
      </c>
      <c r="D138" s="2" t="s">
        <v>4</v>
      </c>
      <c r="E138" s="2">
        <v>0</v>
      </c>
      <c r="F138" s="2">
        <v>0</v>
      </c>
      <c r="G138" s="2">
        <v>6785</v>
      </c>
      <c r="H138" s="2" t="s">
        <v>4</v>
      </c>
      <c r="I138" s="2"/>
      <c r="J138" s="4"/>
    </row>
    <row r="139" spans="1:10">
      <c r="A139" s="56"/>
      <c r="B139" s="2" t="s">
        <v>201</v>
      </c>
      <c r="C139" s="2">
        <v>100725.08</v>
      </c>
      <c r="D139" s="2" t="s">
        <v>4</v>
      </c>
      <c r="E139" s="2">
        <v>0</v>
      </c>
      <c r="F139" s="2">
        <v>0</v>
      </c>
      <c r="G139" s="2">
        <v>100725.08</v>
      </c>
      <c r="H139" s="2" t="s">
        <v>4</v>
      </c>
      <c r="I139" s="2"/>
      <c r="J139" s="4"/>
    </row>
    <row r="140" spans="1:10">
      <c r="A140" s="56"/>
      <c r="B140" s="2" t="s">
        <v>202</v>
      </c>
      <c r="C140" s="2">
        <v>56265.93</v>
      </c>
      <c r="D140" s="2" t="s">
        <v>4</v>
      </c>
      <c r="E140" s="2">
        <v>0</v>
      </c>
      <c r="F140" s="2">
        <v>0</v>
      </c>
      <c r="G140" s="2">
        <v>56265.93</v>
      </c>
      <c r="H140" s="2" t="s">
        <v>4</v>
      </c>
      <c r="I140" s="2"/>
      <c r="J140" s="4"/>
    </row>
    <row r="141" spans="1:10">
      <c r="A141" s="56"/>
      <c r="B141" s="2" t="s">
        <v>203</v>
      </c>
      <c r="C141" s="2">
        <v>9832.5</v>
      </c>
      <c r="D141" s="2" t="s">
        <v>4</v>
      </c>
      <c r="E141" s="2">
        <v>0</v>
      </c>
      <c r="F141" s="2">
        <v>0</v>
      </c>
      <c r="G141" s="2">
        <v>9832.5</v>
      </c>
      <c r="H141" s="2" t="s">
        <v>4</v>
      </c>
      <c r="I141" s="2"/>
      <c r="J141" s="4"/>
    </row>
    <row r="142" spans="1:10">
      <c r="A142" s="56"/>
      <c r="B142" s="2" t="s">
        <v>204</v>
      </c>
      <c r="C142" s="2">
        <v>41884.5</v>
      </c>
      <c r="D142" s="2" t="s">
        <v>4</v>
      </c>
      <c r="E142" s="2">
        <v>0</v>
      </c>
      <c r="F142" s="2">
        <v>0</v>
      </c>
      <c r="G142" s="2">
        <v>41884.5</v>
      </c>
      <c r="H142" s="2" t="s">
        <v>4</v>
      </c>
      <c r="I142" s="2"/>
      <c r="J142" s="4"/>
    </row>
    <row r="143" spans="1:10">
      <c r="A143" s="56"/>
      <c r="B143" s="2" t="s">
        <v>205</v>
      </c>
      <c r="C143" s="2">
        <v>15835.5</v>
      </c>
      <c r="D143" s="2" t="s">
        <v>4</v>
      </c>
      <c r="E143" s="2">
        <v>0</v>
      </c>
      <c r="F143" s="2">
        <v>0</v>
      </c>
      <c r="G143" s="2">
        <v>15835.5</v>
      </c>
      <c r="H143" s="2" t="s">
        <v>4</v>
      </c>
      <c r="I143" s="2"/>
      <c r="J143" s="4"/>
    </row>
    <row r="144" spans="1:10">
      <c r="A144" s="56"/>
      <c r="B144" s="2" t="s">
        <v>206</v>
      </c>
      <c r="C144" s="2">
        <v>6325</v>
      </c>
      <c r="D144" s="2" t="s">
        <v>4</v>
      </c>
      <c r="E144" s="2">
        <v>0</v>
      </c>
      <c r="F144" s="2">
        <v>0</v>
      </c>
      <c r="G144" s="2">
        <v>6325</v>
      </c>
      <c r="H144" s="2" t="s">
        <v>4</v>
      </c>
      <c r="I144" s="2"/>
      <c r="J144" s="4"/>
    </row>
    <row r="145" spans="1:10">
      <c r="A145" s="56"/>
      <c r="B145" s="2" t="s">
        <v>207</v>
      </c>
      <c r="C145" s="2">
        <v>11442.5</v>
      </c>
      <c r="D145" s="2" t="s">
        <v>4</v>
      </c>
      <c r="E145" s="2">
        <v>0</v>
      </c>
      <c r="F145" s="2">
        <v>0</v>
      </c>
      <c r="G145" s="2">
        <v>11442.5</v>
      </c>
      <c r="H145" s="2" t="s">
        <v>4</v>
      </c>
      <c r="I145" s="2"/>
      <c r="J145" s="4"/>
    </row>
    <row r="146" spans="1:10">
      <c r="A146" s="56"/>
      <c r="B146" s="2" t="s">
        <v>208</v>
      </c>
      <c r="C146" s="2">
        <v>2949.75</v>
      </c>
      <c r="D146" s="2" t="s">
        <v>4</v>
      </c>
      <c r="E146" s="2">
        <v>0</v>
      </c>
      <c r="F146" s="2">
        <v>0</v>
      </c>
      <c r="G146" s="2">
        <v>2949.75</v>
      </c>
      <c r="H146" s="2" t="s">
        <v>4</v>
      </c>
      <c r="I146" s="2"/>
      <c r="J146" s="4"/>
    </row>
    <row r="147" spans="1:10">
      <c r="A147" s="56"/>
      <c r="B147" s="2" t="s">
        <v>209</v>
      </c>
      <c r="C147" s="2">
        <v>5327.63</v>
      </c>
      <c r="D147" s="2" t="s">
        <v>4</v>
      </c>
      <c r="E147" s="2">
        <v>0</v>
      </c>
      <c r="F147" s="2">
        <v>0</v>
      </c>
      <c r="G147" s="2">
        <v>5327.63</v>
      </c>
      <c r="H147" s="2" t="s">
        <v>4</v>
      </c>
      <c r="I147" s="2"/>
      <c r="J147" s="4"/>
    </row>
    <row r="148" spans="1:10">
      <c r="A148" s="56"/>
      <c r="B148" s="2" t="s">
        <v>210</v>
      </c>
      <c r="C148" s="2">
        <v>8625</v>
      </c>
      <c r="D148" s="2" t="s">
        <v>4</v>
      </c>
      <c r="E148" s="2">
        <v>0</v>
      </c>
      <c r="F148" s="2">
        <v>0</v>
      </c>
      <c r="G148" s="2">
        <v>8625</v>
      </c>
      <c r="H148" s="2" t="s">
        <v>4</v>
      </c>
      <c r="I148" s="2"/>
      <c r="J148" s="4"/>
    </row>
    <row r="149" spans="1:10">
      <c r="A149" s="56"/>
      <c r="B149" s="2" t="s">
        <v>211</v>
      </c>
      <c r="C149" s="2">
        <v>920</v>
      </c>
      <c r="D149" s="2" t="s">
        <v>4</v>
      </c>
      <c r="E149" s="2">
        <v>0</v>
      </c>
      <c r="F149" s="2">
        <v>0</v>
      </c>
      <c r="G149" s="2">
        <v>920</v>
      </c>
      <c r="H149" s="2" t="s">
        <v>4</v>
      </c>
      <c r="I149" s="2"/>
      <c r="J149" s="4"/>
    </row>
    <row r="150" spans="1:10">
      <c r="A150" s="56"/>
      <c r="B150" s="2" t="s">
        <v>212</v>
      </c>
      <c r="C150" s="2">
        <v>10212</v>
      </c>
      <c r="D150" s="2" t="s">
        <v>4</v>
      </c>
      <c r="E150" s="2">
        <v>0</v>
      </c>
      <c r="F150" s="2">
        <v>0</v>
      </c>
      <c r="G150" s="2">
        <v>10212</v>
      </c>
      <c r="H150" s="2" t="s">
        <v>4</v>
      </c>
      <c r="I150" s="2"/>
      <c r="J150" s="4"/>
    </row>
    <row r="151" spans="1:10">
      <c r="A151" s="56"/>
      <c r="B151" s="2" t="s">
        <v>213</v>
      </c>
      <c r="C151" s="2">
        <v>2320</v>
      </c>
      <c r="D151" s="2" t="s">
        <v>4</v>
      </c>
      <c r="E151" s="2">
        <v>0</v>
      </c>
      <c r="F151" s="2">
        <v>0</v>
      </c>
      <c r="G151" s="2">
        <v>2320</v>
      </c>
      <c r="H151" s="2" t="s">
        <v>4</v>
      </c>
      <c r="I151" s="2"/>
      <c r="J151" s="4"/>
    </row>
    <row r="152" spans="1:10" ht="15.75" thickBot="1">
      <c r="A152" s="56"/>
      <c r="B152" s="2"/>
      <c r="C152" s="2"/>
      <c r="D152" s="2"/>
      <c r="E152" s="2"/>
      <c r="F152" s="2"/>
      <c r="G152" s="2"/>
      <c r="H152" s="2"/>
      <c r="I152" s="2"/>
      <c r="J152" s="4"/>
    </row>
    <row r="153" spans="1:10">
      <c r="A153" s="59"/>
      <c r="B153" s="60" t="s">
        <v>79</v>
      </c>
      <c r="C153" s="60" t="s">
        <v>80</v>
      </c>
      <c r="D153" s="60" t="s">
        <v>81</v>
      </c>
      <c r="E153" s="60"/>
      <c r="F153" s="60"/>
      <c r="G153" s="60" t="s">
        <v>80</v>
      </c>
      <c r="H153" s="60" t="s">
        <v>82</v>
      </c>
      <c r="I153" s="61"/>
      <c r="J153" s="62"/>
    </row>
    <row r="154" spans="1:10" ht="15.75" thickBot="1">
      <c r="A154" s="59"/>
      <c r="B154" s="63"/>
      <c r="C154" s="63" t="s">
        <v>83</v>
      </c>
      <c r="D154" s="63" t="s">
        <v>84</v>
      </c>
      <c r="E154" s="63" t="s">
        <v>85</v>
      </c>
      <c r="F154" s="63" t="s">
        <v>86</v>
      </c>
      <c r="G154" s="63" t="s">
        <v>83</v>
      </c>
      <c r="H154" s="63" t="s">
        <v>84</v>
      </c>
      <c r="I154" s="61"/>
      <c r="J154" s="62"/>
    </row>
    <row r="155" spans="1:10">
      <c r="A155" s="56"/>
      <c r="B155" s="2" t="s">
        <v>214</v>
      </c>
      <c r="C155" s="2">
        <v>11500</v>
      </c>
      <c r="D155" s="2" t="s">
        <v>4</v>
      </c>
      <c r="E155" s="2">
        <v>0</v>
      </c>
      <c r="F155" s="2">
        <v>0</v>
      </c>
      <c r="G155" s="2">
        <v>11500</v>
      </c>
      <c r="H155" s="2" t="s">
        <v>4</v>
      </c>
      <c r="I155" s="2"/>
      <c r="J155" s="4"/>
    </row>
    <row r="156" spans="1:10">
      <c r="A156" s="56"/>
      <c r="B156" s="2" t="s">
        <v>215</v>
      </c>
      <c r="C156" s="2">
        <v>9775</v>
      </c>
      <c r="D156" s="2" t="s">
        <v>4</v>
      </c>
      <c r="E156" s="2">
        <v>0</v>
      </c>
      <c r="F156" s="2">
        <v>0</v>
      </c>
      <c r="G156" s="2">
        <v>9775</v>
      </c>
      <c r="H156" s="2" t="s">
        <v>4</v>
      </c>
      <c r="I156" s="2"/>
      <c r="J156" s="4"/>
    </row>
    <row r="157" spans="1:10">
      <c r="A157" s="56"/>
      <c r="B157" s="2" t="s">
        <v>216</v>
      </c>
      <c r="C157" s="2">
        <v>17373.330000000002</v>
      </c>
      <c r="D157" s="2" t="s">
        <v>4</v>
      </c>
      <c r="E157" s="2">
        <v>0</v>
      </c>
      <c r="F157" s="2">
        <v>0</v>
      </c>
      <c r="G157" s="2">
        <v>17373.330000000002</v>
      </c>
      <c r="H157" s="2" t="s">
        <v>4</v>
      </c>
      <c r="I157" s="2"/>
      <c r="J157" s="4"/>
    </row>
    <row r="158" spans="1:10">
      <c r="A158" s="56"/>
      <c r="B158" s="2" t="s">
        <v>217</v>
      </c>
      <c r="C158" s="2">
        <v>16037</v>
      </c>
      <c r="D158" s="2" t="s">
        <v>4</v>
      </c>
      <c r="E158" s="2">
        <v>0</v>
      </c>
      <c r="F158" s="2">
        <v>0</v>
      </c>
      <c r="G158" s="2">
        <v>16037</v>
      </c>
      <c r="H158" s="2" t="s">
        <v>4</v>
      </c>
      <c r="I158" s="2"/>
      <c r="J158" s="4"/>
    </row>
    <row r="159" spans="1:10">
      <c r="A159" s="56"/>
      <c r="B159" s="2" t="s">
        <v>218</v>
      </c>
      <c r="C159" s="2">
        <v>0</v>
      </c>
      <c r="D159" s="2" t="s">
        <v>4</v>
      </c>
      <c r="E159" s="2">
        <v>0</v>
      </c>
      <c r="F159" s="2">
        <v>0</v>
      </c>
      <c r="G159" s="2">
        <v>0</v>
      </c>
      <c r="H159" s="2" t="s">
        <v>4</v>
      </c>
      <c r="I159" s="2"/>
      <c r="J159" s="4"/>
    </row>
    <row r="160" spans="1:10">
      <c r="A160" s="56"/>
      <c r="B160" s="2" t="s">
        <v>219</v>
      </c>
      <c r="C160" s="2">
        <v>0</v>
      </c>
      <c r="D160" s="2" t="s">
        <v>4</v>
      </c>
      <c r="E160" s="2">
        <v>0</v>
      </c>
      <c r="F160" s="2">
        <v>0</v>
      </c>
      <c r="G160" s="2">
        <v>0</v>
      </c>
      <c r="H160" s="2" t="s">
        <v>4</v>
      </c>
      <c r="I160" s="2"/>
      <c r="J160" s="4"/>
    </row>
    <row r="161" spans="1:10">
      <c r="A161" s="57"/>
      <c r="B161" s="7" t="s">
        <v>61</v>
      </c>
      <c r="C161" s="7">
        <v>261299.71</v>
      </c>
      <c r="D161" s="7" t="s">
        <v>4</v>
      </c>
      <c r="E161" s="7">
        <v>0</v>
      </c>
      <c r="F161" s="7">
        <v>0</v>
      </c>
      <c r="G161" s="7">
        <v>261299.71</v>
      </c>
      <c r="H161" s="7" t="s">
        <v>4</v>
      </c>
      <c r="I161" s="7"/>
      <c r="J161" s="9"/>
    </row>
    <row r="162" spans="1:10">
      <c r="A162" s="56"/>
      <c r="B162" s="2" t="s">
        <v>220</v>
      </c>
      <c r="C162" s="2">
        <v>89538.42</v>
      </c>
      <c r="D162" s="2" t="s">
        <v>4</v>
      </c>
      <c r="E162" s="2">
        <v>0</v>
      </c>
      <c r="F162" s="2">
        <v>0</v>
      </c>
      <c r="G162" s="2">
        <v>89538.42</v>
      </c>
      <c r="H162" s="2" t="s">
        <v>4</v>
      </c>
      <c r="I162" s="2"/>
      <c r="J162" s="4"/>
    </row>
    <row r="163" spans="1:10">
      <c r="A163" s="56"/>
      <c r="B163" s="2" t="s">
        <v>221</v>
      </c>
      <c r="C163" s="2">
        <v>39380.68</v>
      </c>
      <c r="D163" s="2" t="s">
        <v>4</v>
      </c>
      <c r="E163" s="2">
        <v>0</v>
      </c>
      <c r="F163" s="2">
        <v>0</v>
      </c>
      <c r="G163" s="2">
        <v>39380.68</v>
      </c>
      <c r="H163" s="2" t="s">
        <v>4</v>
      </c>
      <c r="I163" s="2"/>
      <c r="J163" s="4"/>
    </row>
    <row r="164" spans="1:10">
      <c r="A164" s="56"/>
      <c r="B164" s="2" t="s">
        <v>222</v>
      </c>
      <c r="C164" s="2">
        <v>86121.16</v>
      </c>
      <c r="D164" s="2" t="s">
        <v>4</v>
      </c>
      <c r="E164" s="2">
        <v>0</v>
      </c>
      <c r="F164" s="2">
        <v>0</v>
      </c>
      <c r="G164" s="2">
        <v>86121.16</v>
      </c>
      <c r="H164" s="2" t="s">
        <v>4</v>
      </c>
      <c r="I164" s="2"/>
      <c r="J164" s="4"/>
    </row>
    <row r="165" spans="1:10">
      <c r="A165" s="56"/>
      <c r="B165" s="2" t="s">
        <v>223</v>
      </c>
      <c r="C165" s="2">
        <v>5540.79</v>
      </c>
      <c r="D165" s="2" t="s">
        <v>4</v>
      </c>
      <c r="E165" s="2">
        <v>0</v>
      </c>
      <c r="F165" s="2">
        <v>0</v>
      </c>
      <c r="G165" s="2">
        <v>5540.79</v>
      </c>
      <c r="H165" s="2" t="s">
        <v>4</v>
      </c>
      <c r="I165" s="2"/>
      <c r="J165" s="4"/>
    </row>
    <row r="166" spans="1:10">
      <c r="A166" s="56"/>
      <c r="B166" s="2" t="s">
        <v>224</v>
      </c>
      <c r="C166" s="2">
        <v>4963.22</v>
      </c>
      <c r="D166" s="2" t="s">
        <v>4</v>
      </c>
      <c r="E166" s="2">
        <v>0</v>
      </c>
      <c r="F166" s="2">
        <v>0</v>
      </c>
      <c r="G166" s="2">
        <v>4963.22</v>
      </c>
      <c r="H166" s="2" t="s">
        <v>4</v>
      </c>
      <c r="I166" s="2"/>
      <c r="J166" s="4"/>
    </row>
    <row r="167" spans="1:10">
      <c r="A167" s="56"/>
      <c r="B167" s="2" t="s">
        <v>225</v>
      </c>
      <c r="C167" s="2">
        <v>5418.28</v>
      </c>
      <c r="D167" s="2" t="s">
        <v>4</v>
      </c>
      <c r="E167" s="2">
        <v>0</v>
      </c>
      <c r="F167" s="2">
        <v>0</v>
      </c>
      <c r="G167" s="2">
        <v>5418.28</v>
      </c>
      <c r="H167" s="2" t="s">
        <v>4</v>
      </c>
      <c r="I167" s="2"/>
      <c r="J167" s="4"/>
    </row>
    <row r="168" spans="1:10">
      <c r="A168" s="56"/>
      <c r="B168" s="2" t="s">
        <v>226</v>
      </c>
      <c r="C168" s="2">
        <v>2820.4</v>
      </c>
      <c r="D168" s="2" t="s">
        <v>4</v>
      </c>
      <c r="E168" s="2">
        <v>0</v>
      </c>
      <c r="F168" s="2">
        <v>0</v>
      </c>
      <c r="G168" s="2">
        <v>2820.4</v>
      </c>
      <c r="H168" s="2" t="s">
        <v>4</v>
      </c>
      <c r="I168" s="2"/>
      <c r="J168" s="4"/>
    </row>
    <row r="169" spans="1:10">
      <c r="A169" s="56"/>
      <c r="B169" s="2" t="s">
        <v>227</v>
      </c>
      <c r="C169" s="2">
        <v>9085</v>
      </c>
      <c r="D169" s="2" t="s">
        <v>4</v>
      </c>
      <c r="E169" s="2">
        <v>0</v>
      </c>
      <c r="F169" s="2">
        <v>0</v>
      </c>
      <c r="G169" s="2">
        <v>9085</v>
      </c>
      <c r="H169" s="2" t="s">
        <v>4</v>
      </c>
      <c r="I169" s="2"/>
      <c r="J169" s="4"/>
    </row>
    <row r="170" spans="1:10">
      <c r="A170" s="56"/>
      <c r="B170" s="2" t="s">
        <v>228</v>
      </c>
      <c r="C170" s="2">
        <v>5428</v>
      </c>
      <c r="D170" s="2" t="s">
        <v>4</v>
      </c>
      <c r="E170" s="2">
        <v>0</v>
      </c>
      <c r="F170" s="2">
        <v>0</v>
      </c>
      <c r="G170" s="2">
        <v>5428</v>
      </c>
      <c r="H170" s="2" t="s">
        <v>4</v>
      </c>
      <c r="I170" s="2"/>
      <c r="J170" s="4"/>
    </row>
    <row r="171" spans="1:10">
      <c r="A171" s="56"/>
      <c r="B171" s="2" t="s">
        <v>229</v>
      </c>
      <c r="C171" s="2">
        <v>1255.49</v>
      </c>
      <c r="D171" s="2" t="s">
        <v>4</v>
      </c>
      <c r="E171" s="2">
        <v>0</v>
      </c>
      <c r="F171" s="2">
        <v>0</v>
      </c>
      <c r="G171" s="2">
        <v>1255.49</v>
      </c>
      <c r="H171" s="2" t="s">
        <v>4</v>
      </c>
      <c r="I171" s="2"/>
      <c r="J171" s="4"/>
    </row>
    <row r="172" spans="1:10">
      <c r="A172" s="56"/>
      <c r="B172" s="2" t="s">
        <v>230</v>
      </c>
      <c r="C172" s="2">
        <v>6200</v>
      </c>
      <c r="D172" s="2" t="s">
        <v>4</v>
      </c>
      <c r="E172" s="2">
        <v>0</v>
      </c>
      <c r="F172" s="2">
        <v>0</v>
      </c>
      <c r="G172" s="2">
        <v>6200</v>
      </c>
      <c r="H172" s="2" t="s">
        <v>4</v>
      </c>
      <c r="I172" s="2"/>
      <c r="J172" s="4"/>
    </row>
    <row r="173" spans="1:10">
      <c r="A173" s="56"/>
      <c r="B173" s="2" t="s">
        <v>231</v>
      </c>
      <c r="C173" s="2">
        <v>0</v>
      </c>
      <c r="D173" s="2" t="s">
        <v>4</v>
      </c>
      <c r="E173" s="2">
        <v>0</v>
      </c>
      <c r="F173" s="2">
        <v>0</v>
      </c>
      <c r="G173" s="2">
        <v>0</v>
      </c>
      <c r="H173" s="2" t="s">
        <v>4</v>
      </c>
      <c r="I173" s="2"/>
      <c r="J173" s="4"/>
    </row>
    <row r="174" spans="1:10">
      <c r="A174" s="56"/>
      <c r="B174" s="2" t="s">
        <v>232</v>
      </c>
      <c r="C174" s="2">
        <v>1460.5</v>
      </c>
      <c r="D174" s="2" t="s">
        <v>4</v>
      </c>
      <c r="E174" s="2">
        <v>0</v>
      </c>
      <c r="F174" s="2">
        <v>0</v>
      </c>
      <c r="G174" s="2">
        <v>1460.5</v>
      </c>
      <c r="H174" s="2" t="s">
        <v>4</v>
      </c>
      <c r="I174" s="2"/>
      <c r="J174" s="4"/>
    </row>
    <row r="175" spans="1:10">
      <c r="A175" s="56"/>
      <c r="B175" s="2" t="s">
        <v>233</v>
      </c>
      <c r="C175" s="2">
        <v>1150</v>
      </c>
      <c r="D175" s="2" t="s">
        <v>4</v>
      </c>
      <c r="E175" s="2">
        <v>0</v>
      </c>
      <c r="F175" s="2">
        <v>0</v>
      </c>
      <c r="G175" s="2">
        <v>1150</v>
      </c>
      <c r="H175" s="2" t="s">
        <v>4</v>
      </c>
      <c r="I175" s="2"/>
      <c r="J175" s="4"/>
    </row>
    <row r="176" spans="1:10">
      <c r="A176" s="56"/>
      <c r="B176" s="2" t="s">
        <v>234</v>
      </c>
      <c r="C176" s="2">
        <v>2937.77</v>
      </c>
      <c r="D176" s="2" t="s">
        <v>4</v>
      </c>
      <c r="E176" s="2">
        <v>0</v>
      </c>
      <c r="F176" s="2">
        <v>0</v>
      </c>
      <c r="G176" s="2">
        <v>2937.77</v>
      </c>
      <c r="H176" s="2" t="s">
        <v>4</v>
      </c>
      <c r="I176" s="2"/>
      <c r="J176" s="4"/>
    </row>
    <row r="177" spans="1:10">
      <c r="A177" s="57"/>
      <c r="B177" s="7" t="s">
        <v>63</v>
      </c>
      <c r="C177" s="7">
        <v>2482.5</v>
      </c>
      <c r="D177" s="7" t="s">
        <v>4</v>
      </c>
      <c r="E177" s="7">
        <v>0</v>
      </c>
      <c r="F177" s="7">
        <v>0</v>
      </c>
      <c r="G177" s="7">
        <v>2482.5</v>
      </c>
      <c r="H177" s="7" t="s">
        <v>4</v>
      </c>
      <c r="I177" s="7"/>
      <c r="J177" s="9"/>
    </row>
    <row r="178" spans="1:10">
      <c r="A178" s="56"/>
      <c r="B178" s="2" t="s">
        <v>235</v>
      </c>
      <c r="C178" s="2">
        <v>1198</v>
      </c>
      <c r="D178" s="2" t="s">
        <v>4</v>
      </c>
      <c r="E178" s="2">
        <v>0</v>
      </c>
      <c r="F178" s="2">
        <v>0</v>
      </c>
      <c r="G178" s="2">
        <v>1198</v>
      </c>
      <c r="H178" s="2" t="s">
        <v>4</v>
      </c>
      <c r="I178" s="2"/>
      <c r="J178" s="4"/>
    </row>
    <row r="179" spans="1:10">
      <c r="A179" s="56"/>
      <c r="B179" s="2" t="s">
        <v>236</v>
      </c>
      <c r="C179" s="2">
        <v>997</v>
      </c>
      <c r="D179" s="2" t="s">
        <v>4</v>
      </c>
      <c r="E179" s="2">
        <v>0</v>
      </c>
      <c r="F179" s="2">
        <v>0</v>
      </c>
      <c r="G179" s="2">
        <v>997</v>
      </c>
      <c r="H179" s="2" t="s">
        <v>4</v>
      </c>
      <c r="I179" s="2"/>
      <c r="J179" s="4"/>
    </row>
    <row r="180" spans="1:10">
      <c r="A180" s="56"/>
      <c r="B180" s="2" t="s">
        <v>237</v>
      </c>
      <c r="C180" s="2">
        <v>287.5</v>
      </c>
      <c r="D180" s="2" t="s">
        <v>4</v>
      </c>
      <c r="E180" s="2">
        <v>0</v>
      </c>
      <c r="F180" s="2">
        <v>0</v>
      </c>
      <c r="G180" s="2">
        <v>287.5</v>
      </c>
      <c r="H180" s="2" t="s">
        <v>4</v>
      </c>
      <c r="I180" s="2"/>
      <c r="J180" s="4"/>
    </row>
    <row r="181" spans="1:10">
      <c r="A181" s="57"/>
      <c r="B181" s="7" t="s">
        <v>65</v>
      </c>
      <c r="C181" s="7">
        <v>749850</v>
      </c>
      <c r="D181" s="7" t="s">
        <v>4</v>
      </c>
      <c r="E181" s="7">
        <v>0</v>
      </c>
      <c r="F181" s="7">
        <v>0</v>
      </c>
      <c r="G181" s="7">
        <v>749850</v>
      </c>
      <c r="H181" s="7" t="s">
        <v>4</v>
      </c>
      <c r="I181" s="7"/>
      <c r="J181" s="9"/>
    </row>
    <row r="182" spans="1:10">
      <c r="A182" s="56"/>
      <c r="B182" s="2" t="s">
        <v>238</v>
      </c>
      <c r="C182" s="2">
        <v>105700</v>
      </c>
      <c r="D182" s="2" t="s">
        <v>4</v>
      </c>
      <c r="E182" s="2">
        <v>0</v>
      </c>
      <c r="F182" s="2">
        <v>0</v>
      </c>
      <c r="G182" s="2">
        <v>105700</v>
      </c>
      <c r="H182" s="2" t="s">
        <v>4</v>
      </c>
      <c r="I182" s="2"/>
      <c r="J182" s="4"/>
    </row>
    <row r="183" spans="1:10">
      <c r="A183" s="56"/>
      <c r="B183" s="2" t="s">
        <v>239</v>
      </c>
      <c r="C183" s="2">
        <v>205000</v>
      </c>
      <c r="D183" s="2" t="s">
        <v>4</v>
      </c>
      <c r="E183" s="2">
        <v>0</v>
      </c>
      <c r="F183" s="2">
        <v>0</v>
      </c>
      <c r="G183" s="2">
        <v>205000</v>
      </c>
      <c r="H183" s="2" t="s">
        <v>4</v>
      </c>
      <c r="I183" s="2"/>
      <c r="J183" s="4"/>
    </row>
    <row r="184" spans="1:10">
      <c r="A184" s="56"/>
      <c r="B184" s="2" t="s">
        <v>240</v>
      </c>
      <c r="C184" s="2">
        <v>181900</v>
      </c>
      <c r="D184" s="2" t="s">
        <v>4</v>
      </c>
      <c r="E184" s="2">
        <v>0</v>
      </c>
      <c r="F184" s="2">
        <v>0</v>
      </c>
      <c r="G184" s="2">
        <v>181900</v>
      </c>
      <c r="H184" s="2" t="s">
        <v>4</v>
      </c>
      <c r="I184" s="2"/>
      <c r="J184" s="4"/>
    </row>
    <row r="185" spans="1:10">
      <c r="A185" s="56"/>
      <c r="B185" s="2" t="s">
        <v>241</v>
      </c>
      <c r="C185" s="2">
        <v>161750</v>
      </c>
      <c r="D185" s="2" t="s">
        <v>4</v>
      </c>
      <c r="E185" s="2">
        <v>0</v>
      </c>
      <c r="F185" s="2">
        <v>0</v>
      </c>
      <c r="G185" s="2">
        <v>161750</v>
      </c>
      <c r="H185" s="2" t="s">
        <v>4</v>
      </c>
      <c r="I185" s="2"/>
      <c r="J185" s="4"/>
    </row>
    <row r="186" spans="1:10">
      <c r="A186" s="56"/>
      <c r="B186" s="2" t="s">
        <v>242</v>
      </c>
      <c r="C186" s="2">
        <v>95500</v>
      </c>
      <c r="D186" s="2" t="s">
        <v>4</v>
      </c>
      <c r="E186" s="2">
        <v>0</v>
      </c>
      <c r="F186" s="2">
        <v>0</v>
      </c>
      <c r="G186" s="2">
        <v>95500</v>
      </c>
      <c r="H186" s="2" t="s">
        <v>4</v>
      </c>
      <c r="I186" s="2"/>
      <c r="J186" s="4"/>
    </row>
    <row r="187" spans="1:10">
      <c r="A187" s="57"/>
      <c r="B187" s="7" t="s">
        <v>67</v>
      </c>
      <c r="C187" s="7">
        <v>5388856.3099999996</v>
      </c>
      <c r="D187" s="7" t="s">
        <v>4</v>
      </c>
      <c r="E187" s="7">
        <v>0</v>
      </c>
      <c r="F187" s="7">
        <v>0</v>
      </c>
      <c r="G187" s="7">
        <v>5388856.3099999996</v>
      </c>
      <c r="H187" s="7" t="s">
        <v>4</v>
      </c>
      <c r="I187" s="7"/>
      <c r="J187" s="9"/>
    </row>
    <row r="188" spans="1:10">
      <c r="A188" s="56"/>
      <c r="B188" s="2" t="s">
        <v>243</v>
      </c>
      <c r="C188" s="2">
        <v>791040</v>
      </c>
      <c r="D188" s="2" t="s">
        <v>4</v>
      </c>
      <c r="E188" s="2">
        <v>0</v>
      </c>
      <c r="F188" s="2">
        <v>0</v>
      </c>
      <c r="G188" s="2">
        <v>791040</v>
      </c>
      <c r="H188" s="2" t="s">
        <v>4</v>
      </c>
      <c r="I188" s="2"/>
      <c r="J188" s="4"/>
    </row>
    <row r="189" spans="1:10" ht="15.75" thickBot="1">
      <c r="A189" s="56"/>
      <c r="B189" s="2"/>
      <c r="C189" s="2"/>
      <c r="D189" s="2"/>
      <c r="E189" s="2"/>
      <c r="F189" s="2"/>
      <c r="G189" s="2"/>
      <c r="H189" s="2"/>
      <c r="I189" s="2"/>
      <c r="J189" s="4"/>
    </row>
    <row r="190" spans="1:10">
      <c r="A190" s="59"/>
      <c r="B190" s="60" t="s">
        <v>79</v>
      </c>
      <c r="C190" s="60" t="s">
        <v>80</v>
      </c>
      <c r="D190" s="60" t="s">
        <v>81</v>
      </c>
      <c r="E190" s="60"/>
      <c r="F190" s="60"/>
      <c r="G190" s="60" t="s">
        <v>80</v>
      </c>
      <c r="H190" s="60" t="s">
        <v>82</v>
      </c>
      <c r="I190" s="61"/>
      <c r="J190" s="62"/>
    </row>
    <row r="191" spans="1:10" ht="15.75" thickBot="1">
      <c r="A191" s="59"/>
      <c r="B191" s="63"/>
      <c r="C191" s="63" t="s">
        <v>83</v>
      </c>
      <c r="D191" s="63" t="s">
        <v>84</v>
      </c>
      <c r="E191" s="63" t="s">
        <v>85</v>
      </c>
      <c r="F191" s="63" t="s">
        <v>86</v>
      </c>
      <c r="G191" s="63" t="s">
        <v>83</v>
      </c>
      <c r="H191" s="63" t="s">
        <v>84</v>
      </c>
      <c r="I191" s="61"/>
      <c r="J191" s="62"/>
    </row>
    <row r="192" spans="1:10">
      <c r="A192" s="56"/>
      <c r="B192" s="2" t="s">
        <v>244</v>
      </c>
      <c r="C192" s="2">
        <v>1383695.45</v>
      </c>
      <c r="D192" s="2" t="s">
        <v>4</v>
      </c>
      <c r="E192" s="2">
        <v>0</v>
      </c>
      <c r="F192" s="2">
        <v>0</v>
      </c>
      <c r="G192" s="2">
        <v>1383695.45</v>
      </c>
      <c r="H192" s="2" t="s">
        <v>4</v>
      </c>
      <c r="I192" s="2"/>
      <c r="J192" s="4"/>
    </row>
    <row r="193" spans="1:10">
      <c r="A193" s="56"/>
      <c r="B193" s="2" t="s">
        <v>245</v>
      </c>
      <c r="C193" s="2">
        <v>707273.86</v>
      </c>
      <c r="D193" s="2" t="s">
        <v>4</v>
      </c>
      <c r="E193" s="2">
        <v>0</v>
      </c>
      <c r="F193" s="2">
        <v>0</v>
      </c>
      <c r="G193" s="2">
        <v>707273.86</v>
      </c>
      <c r="H193" s="2" t="s">
        <v>4</v>
      </c>
      <c r="I193" s="2"/>
      <c r="J193" s="4"/>
    </row>
    <row r="194" spans="1:10">
      <c r="A194" s="56"/>
      <c r="B194" s="2" t="s">
        <v>246</v>
      </c>
      <c r="C194" s="2">
        <v>2506847</v>
      </c>
      <c r="D194" s="2" t="s">
        <v>4</v>
      </c>
      <c r="E194" s="2">
        <v>0</v>
      </c>
      <c r="F194" s="2">
        <v>0</v>
      </c>
      <c r="G194" s="2">
        <v>2506847</v>
      </c>
      <c r="H194" s="2" t="s">
        <v>4</v>
      </c>
      <c r="I194" s="2"/>
      <c r="J194" s="4"/>
    </row>
    <row r="195" spans="1:10">
      <c r="A195" s="57"/>
      <c r="B195" s="7" t="s">
        <v>68</v>
      </c>
      <c r="C195" s="7">
        <v>645000</v>
      </c>
      <c r="D195" s="7" t="s">
        <v>4</v>
      </c>
      <c r="E195" s="7">
        <v>0</v>
      </c>
      <c r="F195" s="7">
        <v>0</v>
      </c>
      <c r="G195" s="7">
        <v>645000</v>
      </c>
      <c r="H195" s="7" t="s">
        <v>4</v>
      </c>
      <c r="I195" s="7"/>
      <c r="J195" s="9"/>
    </row>
    <row r="196" spans="1:10">
      <c r="A196" s="56"/>
      <c r="B196" s="2" t="s">
        <v>247</v>
      </c>
      <c r="C196" s="2">
        <v>95000</v>
      </c>
      <c r="D196" s="2" t="s">
        <v>4</v>
      </c>
      <c r="E196" s="2">
        <v>0</v>
      </c>
      <c r="F196" s="2">
        <v>0</v>
      </c>
      <c r="G196" s="2">
        <v>95000</v>
      </c>
      <c r="H196" s="2" t="s">
        <v>4</v>
      </c>
      <c r="I196" s="2"/>
      <c r="J196" s="4"/>
    </row>
    <row r="197" spans="1:10">
      <c r="A197" s="56"/>
      <c r="B197" s="2" t="s">
        <v>248</v>
      </c>
      <c r="C197" s="2">
        <v>550000</v>
      </c>
      <c r="D197" s="2" t="s">
        <v>4</v>
      </c>
      <c r="E197" s="2">
        <v>0</v>
      </c>
      <c r="F197" s="2">
        <v>0</v>
      </c>
      <c r="G197" s="2">
        <v>550000</v>
      </c>
      <c r="H197" s="2" t="s">
        <v>4</v>
      </c>
      <c r="I197" s="2"/>
      <c r="J197" s="4"/>
    </row>
    <row r="198" spans="1:10">
      <c r="A198" s="57"/>
      <c r="B198" s="7" t="s">
        <v>70</v>
      </c>
      <c r="C198" s="7">
        <v>443695</v>
      </c>
      <c r="D198" s="7" t="s">
        <v>4</v>
      </c>
      <c r="E198" s="7">
        <v>0</v>
      </c>
      <c r="F198" s="7">
        <v>0</v>
      </c>
      <c r="G198" s="7">
        <v>443695</v>
      </c>
      <c r="H198" s="7" t="s">
        <v>4</v>
      </c>
      <c r="I198" s="7"/>
      <c r="J198" s="9"/>
    </row>
    <row r="199" spans="1:10">
      <c r="A199" s="56"/>
      <c r="B199" s="2" t="s">
        <v>249</v>
      </c>
      <c r="C199" s="2">
        <v>50000</v>
      </c>
      <c r="D199" s="2" t="s">
        <v>4</v>
      </c>
      <c r="E199" s="2">
        <v>0</v>
      </c>
      <c r="F199" s="2">
        <v>0</v>
      </c>
      <c r="G199" s="2">
        <v>50000</v>
      </c>
      <c r="H199" s="2" t="s">
        <v>4</v>
      </c>
      <c r="I199" s="2"/>
      <c r="J199" s="4"/>
    </row>
    <row r="200" spans="1:10">
      <c r="A200" s="56"/>
      <c r="B200" s="2" t="s">
        <v>248</v>
      </c>
      <c r="C200" s="2">
        <v>393695</v>
      </c>
      <c r="D200" s="2" t="s">
        <v>4</v>
      </c>
      <c r="E200" s="2">
        <v>0</v>
      </c>
      <c r="F200" s="2">
        <v>0</v>
      </c>
      <c r="G200" s="2">
        <v>393695</v>
      </c>
      <c r="H200" s="2" t="s">
        <v>4</v>
      </c>
      <c r="I200" s="2"/>
      <c r="J200" s="4"/>
    </row>
    <row r="201" spans="1:10">
      <c r="A201" s="57"/>
      <c r="B201" s="7" t="s">
        <v>250</v>
      </c>
      <c r="C201" s="7" t="s">
        <v>4</v>
      </c>
      <c r="D201" s="7">
        <v>29470.02</v>
      </c>
      <c r="E201" s="7">
        <v>387000</v>
      </c>
      <c r="F201" s="7">
        <v>574000</v>
      </c>
      <c r="G201" s="7" t="s">
        <v>4</v>
      </c>
      <c r="H201" s="7">
        <v>216470.02</v>
      </c>
      <c r="I201" s="7"/>
      <c r="J201" s="9"/>
    </row>
    <row r="202" spans="1:10">
      <c r="A202" s="57"/>
      <c r="B202" s="7" t="s">
        <v>251</v>
      </c>
      <c r="C202" s="7" t="s">
        <v>4</v>
      </c>
      <c r="D202" s="7">
        <v>29470.02</v>
      </c>
      <c r="E202" s="7">
        <v>0</v>
      </c>
      <c r="F202" s="7">
        <v>0</v>
      </c>
      <c r="G202" s="7" t="s">
        <v>4</v>
      </c>
      <c r="H202" s="7">
        <v>29470.02</v>
      </c>
      <c r="I202" s="7"/>
      <c r="J202" s="9"/>
    </row>
    <row r="203" spans="1:10">
      <c r="A203" s="57"/>
      <c r="B203" s="7" t="s">
        <v>49</v>
      </c>
      <c r="C203" s="7" t="s">
        <v>4</v>
      </c>
      <c r="D203" s="7">
        <v>29470.02</v>
      </c>
      <c r="E203" s="7">
        <v>0</v>
      </c>
      <c r="F203" s="7">
        <v>0</v>
      </c>
      <c r="G203" s="7" t="s">
        <v>4</v>
      </c>
      <c r="H203" s="7">
        <v>29470.02</v>
      </c>
      <c r="I203" s="7"/>
      <c r="J203" s="9"/>
    </row>
    <row r="204" spans="1:10">
      <c r="A204" s="56"/>
      <c r="B204" s="2" t="s">
        <v>252</v>
      </c>
      <c r="C204" s="2" t="s">
        <v>4</v>
      </c>
      <c r="D204" s="2">
        <v>14735.05</v>
      </c>
      <c r="E204" s="2">
        <v>0</v>
      </c>
      <c r="F204" s="2">
        <v>0</v>
      </c>
      <c r="G204" s="2" t="s">
        <v>4</v>
      </c>
      <c r="H204" s="2">
        <v>14735.05</v>
      </c>
      <c r="I204" s="2"/>
      <c r="J204" s="4"/>
    </row>
    <row r="205" spans="1:10">
      <c r="A205" s="56"/>
      <c r="B205" s="2" t="s">
        <v>253</v>
      </c>
      <c r="C205" s="2" t="s">
        <v>4</v>
      </c>
      <c r="D205" s="2">
        <v>14734.97</v>
      </c>
      <c r="E205" s="2">
        <v>0</v>
      </c>
      <c r="F205" s="2">
        <v>0</v>
      </c>
      <c r="G205" s="2" t="s">
        <v>4</v>
      </c>
      <c r="H205" s="2">
        <v>14734.97</v>
      </c>
      <c r="I205" s="2"/>
      <c r="J205" s="4"/>
    </row>
    <row r="206" spans="1:10">
      <c r="A206" s="56"/>
      <c r="B206" s="2" t="s">
        <v>254</v>
      </c>
      <c r="C206" s="2" t="s">
        <v>4</v>
      </c>
      <c r="D206" s="2">
        <v>0</v>
      </c>
      <c r="E206" s="2">
        <v>0</v>
      </c>
      <c r="F206" s="2">
        <v>0</v>
      </c>
      <c r="G206" s="2" t="s">
        <v>4</v>
      </c>
      <c r="H206" s="2">
        <v>0</v>
      </c>
      <c r="I206" s="2"/>
      <c r="J206" s="4"/>
    </row>
    <row r="207" spans="1:10">
      <c r="A207" s="56"/>
      <c r="B207" s="2" t="s">
        <v>255</v>
      </c>
      <c r="C207" s="2" t="s">
        <v>4</v>
      </c>
      <c r="D207" s="2">
        <v>0</v>
      </c>
      <c r="E207" s="2">
        <v>0</v>
      </c>
      <c r="F207" s="2">
        <v>0</v>
      </c>
      <c r="G207" s="2" t="s">
        <v>4</v>
      </c>
      <c r="H207" s="2">
        <v>0</v>
      </c>
      <c r="I207" s="2"/>
      <c r="J207" s="4"/>
    </row>
    <row r="208" spans="1:10">
      <c r="A208" s="57"/>
      <c r="B208" s="7" t="s">
        <v>51</v>
      </c>
      <c r="C208" s="7" t="s">
        <v>4</v>
      </c>
      <c r="D208" s="7">
        <v>0</v>
      </c>
      <c r="E208" s="7">
        <v>387000</v>
      </c>
      <c r="F208" s="7">
        <v>574000</v>
      </c>
      <c r="G208" s="7" t="s">
        <v>4</v>
      </c>
      <c r="H208" s="7">
        <v>187000</v>
      </c>
      <c r="I208" s="7"/>
      <c r="J208" s="9"/>
    </row>
    <row r="209" spans="1:10">
      <c r="A209" s="56"/>
      <c r="B209" s="2" t="s">
        <v>256</v>
      </c>
      <c r="C209" s="2" t="s">
        <v>4</v>
      </c>
      <c r="D209" s="2">
        <v>0</v>
      </c>
      <c r="E209" s="2">
        <v>100000</v>
      </c>
      <c r="F209" s="2">
        <v>200000</v>
      </c>
      <c r="G209" s="2" t="s">
        <v>4</v>
      </c>
      <c r="H209" s="2">
        <v>100000</v>
      </c>
      <c r="I209" s="2"/>
      <c r="J209" s="4"/>
    </row>
    <row r="210" spans="1:10">
      <c r="A210" s="56"/>
      <c r="B210" s="2" t="s">
        <v>257</v>
      </c>
      <c r="C210" s="2" t="s">
        <v>4</v>
      </c>
      <c r="D210" s="2">
        <v>0</v>
      </c>
      <c r="E210" s="2">
        <v>200000</v>
      </c>
      <c r="F210" s="2">
        <v>287000</v>
      </c>
      <c r="G210" s="2" t="s">
        <v>4</v>
      </c>
      <c r="H210" s="2">
        <v>87000</v>
      </c>
      <c r="I210" s="2"/>
      <c r="J210" s="4"/>
    </row>
    <row r="211" spans="1:10">
      <c r="A211" s="56"/>
      <c r="B211" s="2" t="s">
        <v>258</v>
      </c>
      <c r="C211" s="2" t="s">
        <v>4</v>
      </c>
      <c r="D211" s="2">
        <v>0</v>
      </c>
      <c r="E211" s="2">
        <v>87000</v>
      </c>
      <c r="F211" s="2">
        <v>87000</v>
      </c>
      <c r="G211" s="2" t="s">
        <v>4</v>
      </c>
      <c r="H211" s="2">
        <v>0</v>
      </c>
      <c r="I211" s="2"/>
      <c r="J211" s="4"/>
    </row>
    <row r="212" spans="1:10">
      <c r="A212" s="56"/>
      <c r="B212" s="2" t="s">
        <v>259</v>
      </c>
      <c r="C212" s="2" t="s">
        <v>4</v>
      </c>
      <c r="D212" s="2">
        <v>0</v>
      </c>
      <c r="E212" s="2">
        <v>0</v>
      </c>
      <c r="F212" s="2">
        <v>0</v>
      </c>
      <c r="G212" s="2" t="s">
        <v>4</v>
      </c>
      <c r="H212" s="2">
        <v>0</v>
      </c>
      <c r="I212" s="2"/>
      <c r="J212" s="4"/>
    </row>
    <row r="213" spans="1:10">
      <c r="A213" s="57"/>
      <c r="B213" s="7" t="s">
        <v>260</v>
      </c>
      <c r="C213" s="7" t="s">
        <v>4</v>
      </c>
      <c r="D213" s="7">
        <v>12151737.34</v>
      </c>
      <c r="E213" s="7">
        <v>2201378.56</v>
      </c>
      <c r="F213" s="7">
        <v>0</v>
      </c>
      <c r="G213" s="7" t="s">
        <v>4</v>
      </c>
      <c r="H213" s="7">
        <v>9950358.7799999993</v>
      </c>
      <c r="I213" s="7"/>
      <c r="J213" s="9"/>
    </row>
    <row r="214" spans="1:10">
      <c r="A214" s="57"/>
      <c r="B214" s="7" t="s">
        <v>62</v>
      </c>
      <c r="C214" s="7" t="s">
        <v>4</v>
      </c>
      <c r="D214" s="7">
        <v>8614686.9800000004</v>
      </c>
      <c r="E214" s="7">
        <v>2201378.56</v>
      </c>
      <c r="F214" s="7">
        <v>0</v>
      </c>
      <c r="G214" s="7" t="s">
        <v>4</v>
      </c>
      <c r="H214" s="7">
        <v>6413308.4199999999</v>
      </c>
      <c r="I214" s="7"/>
      <c r="J214" s="9"/>
    </row>
    <row r="215" spans="1:10">
      <c r="A215" s="57"/>
      <c r="B215" s="7" t="s">
        <v>64</v>
      </c>
      <c r="C215" s="7" t="s">
        <v>4</v>
      </c>
      <c r="D215" s="7">
        <v>3537050.36</v>
      </c>
      <c r="E215" s="7">
        <v>0</v>
      </c>
      <c r="F215" s="7">
        <v>0</v>
      </c>
      <c r="G215" s="7" t="s">
        <v>4</v>
      </c>
      <c r="H215" s="7">
        <v>3537050.36</v>
      </c>
      <c r="I215" s="7"/>
      <c r="J215" s="9"/>
    </row>
    <row r="216" spans="1:10">
      <c r="A216" s="57"/>
      <c r="B216" s="7" t="s">
        <v>261</v>
      </c>
      <c r="C216" s="7" t="s">
        <v>4</v>
      </c>
      <c r="D216" s="7">
        <v>2321312.13</v>
      </c>
      <c r="E216" s="7">
        <v>694572.58</v>
      </c>
      <c r="F216" s="7">
        <v>297855.08</v>
      </c>
      <c r="G216" s="7" t="s">
        <v>4</v>
      </c>
      <c r="H216" s="7">
        <v>1924594.63</v>
      </c>
      <c r="I216" s="7"/>
      <c r="J216" s="9"/>
    </row>
    <row r="217" spans="1:10">
      <c r="A217" s="57"/>
      <c r="B217" s="7" t="s">
        <v>13</v>
      </c>
      <c r="C217" s="7" t="s">
        <v>4</v>
      </c>
      <c r="D217" s="7">
        <v>699380.99</v>
      </c>
      <c r="E217" s="7">
        <v>0</v>
      </c>
      <c r="F217" s="7">
        <v>241837.34</v>
      </c>
      <c r="G217" s="7" t="s">
        <v>4</v>
      </c>
      <c r="H217" s="7">
        <v>941218.33</v>
      </c>
      <c r="I217" s="7"/>
      <c r="J217" s="9"/>
    </row>
    <row r="218" spans="1:10">
      <c r="A218" s="56"/>
      <c r="B218" s="2" t="s">
        <v>262</v>
      </c>
      <c r="C218" s="2" t="s">
        <v>4</v>
      </c>
      <c r="D218" s="2">
        <v>349820.31</v>
      </c>
      <c r="E218" s="2">
        <v>0</v>
      </c>
      <c r="F218" s="2">
        <v>118627.41</v>
      </c>
      <c r="G218" s="2" t="s">
        <v>4</v>
      </c>
      <c r="H218" s="2">
        <v>468447.72</v>
      </c>
      <c r="I218" s="2"/>
      <c r="J218" s="4"/>
    </row>
    <row r="219" spans="1:10">
      <c r="A219" s="56"/>
      <c r="B219" s="2" t="s">
        <v>263</v>
      </c>
      <c r="C219" s="2" t="s">
        <v>4</v>
      </c>
      <c r="D219" s="2">
        <v>349560.68</v>
      </c>
      <c r="E219" s="2">
        <v>0</v>
      </c>
      <c r="F219" s="2">
        <v>123209.93</v>
      </c>
      <c r="G219" s="2" t="s">
        <v>4</v>
      </c>
      <c r="H219" s="2">
        <v>472770.61</v>
      </c>
      <c r="I219" s="2"/>
      <c r="J219" s="4"/>
    </row>
    <row r="220" spans="1:10">
      <c r="A220" s="57"/>
      <c r="B220" s="7" t="s">
        <v>14</v>
      </c>
      <c r="C220" s="7" t="s">
        <v>4</v>
      </c>
      <c r="D220" s="7">
        <v>1342593.9</v>
      </c>
      <c r="E220" s="7">
        <v>671296.95</v>
      </c>
      <c r="F220" s="7">
        <v>0</v>
      </c>
      <c r="G220" s="7" t="s">
        <v>4</v>
      </c>
      <c r="H220" s="7">
        <v>671296.95</v>
      </c>
      <c r="I220" s="7"/>
      <c r="J220" s="9"/>
    </row>
    <row r="221" spans="1:10">
      <c r="A221" s="56"/>
      <c r="B221" s="2" t="s">
        <v>264</v>
      </c>
      <c r="C221" s="2" t="s">
        <v>4</v>
      </c>
      <c r="D221" s="2">
        <v>1342593.9</v>
      </c>
      <c r="E221" s="2">
        <v>671296.95</v>
      </c>
      <c r="F221" s="2">
        <v>0</v>
      </c>
      <c r="G221" s="2" t="s">
        <v>4</v>
      </c>
      <c r="H221" s="2">
        <v>671296.95</v>
      </c>
      <c r="I221" s="2"/>
      <c r="J221" s="4"/>
    </row>
    <row r="222" spans="1:10">
      <c r="A222" s="57"/>
      <c r="B222" s="7" t="s">
        <v>15</v>
      </c>
      <c r="C222" s="7" t="s">
        <v>4</v>
      </c>
      <c r="D222" s="7">
        <v>1110.2</v>
      </c>
      <c r="E222" s="7">
        <v>1080</v>
      </c>
      <c r="F222" s="7">
        <v>0</v>
      </c>
      <c r="G222" s="7" t="s">
        <v>4</v>
      </c>
      <c r="H222" s="7">
        <v>30.2</v>
      </c>
      <c r="I222" s="7"/>
      <c r="J222" s="9"/>
    </row>
    <row r="223" spans="1:10">
      <c r="A223" s="57"/>
      <c r="B223" s="7" t="s">
        <v>16</v>
      </c>
      <c r="C223" s="7" t="s">
        <v>4</v>
      </c>
      <c r="D223" s="7">
        <v>243944.25</v>
      </c>
      <c r="E223" s="7">
        <v>309.5</v>
      </c>
      <c r="F223" s="7">
        <v>51773.120000000003</v>
      </c>
      <c r="G223" s="7" t="s">
        <v>4</v>
      </c>
      <c r="H223" s="7">
        <v>295407.87</v>
      </c>
      <c r="I223" s="7"/>
      <c r="J223" s="9"/>
    </row>
    <row r="224" spans="1:10">
      <c r="A224" s="56"/>
      <c r="B224" s="2" t="s">
        <v>265</v>
      </c>
      <c r="C224" s="2" t="s">
        <v>4</v>
      </c>
      <c r="D224" s="2">
        <v>62350.68</v>
      </c>
      <c r="E224" s="2">
        <v>0</v>
      </c>
      <c r="F224" s="2">
        <v>3194</v>
      </c>
      <c r="G224" s="2" t="s">
        <v>4</v>
      </c>
      <c r="H224" s="2">
        <v>65544.679999999993</v>
      </c>
      <c r="I224" s="2"/>
      <c r="J224" s="4"/>
    </row>
    <row r="225" spans="1:10">
      <c r="A225" s="56"/>
      <c r="B225" s="2" t="s">
        <v>266</v>
      </c>
      <c r="C225" s="2" t="s">
        <v>4</v>
      </c>
      <c r="D225" s="2">
        <v>10500</v>
      </c>
      <c r="E225" s="2">
        <v>0</v>
      </c>
      <c r="F225" s="2">
        <v>0</v>
      </c>
      <c r="G225" s="2" t="s">
        <v>4</v>
      </c>
      <c r="H225" s="2">
        <v>10500</v>
      </c>
      <c r="I225" s="2"/>
      <c r="J225" s="4"/>
    </row>
    <row r="226" spans="1:10" ht="15.75" thickBot="1">
      <c r="A226" s="56"/>
      <c r="B226" s="2"/>
      <c r="C226" s="2"/>
      <c r="D226" s="2"/>
      <c r="E226" s="2"/>
      <c r="F226" s="2"/>
      <c r="G226" s="2"/>
      <c r="H226" s="2"/>
      <c r="I226" s="2"/>
      <c r="J226" s="4"/>
    </row>
    <row r="227" spans="1:10">
      <c r="A227" s="59"/>
      <c r="B227" s="60" t="s">
        <v>79</v>
      </c>
      <c r="C227" s="60" t="s">
        <v>80</v>
      </c>
      <c r="D227" s="60" t="s">
        <v>81</v>
      </c>
      <c r="E227" s="60"/>
      <c r="F227" s="60"/>
      <c r="G227" s="60" t="s">
        <v>80</v>
      </c>
      <c r="H227" s="60" t="s">
        <v>82</v>
      </c>
      <c r="I227" s="61"/>
      <c r="J227" s="62"/>
    </row>
    <row r="228" spans="1:10" ht="15.75" thickBot="1">
      <c r="A228" s="59"/>
      <c r="B228" s="63"/>
      <c r="C228" s="63" t="s">
        <v>83</v>
      </c>
      <c r="D228" s="63" t="s">
        <v>84</v>
      </c>
      <c r="E228" s="63" t="s">
        <v>85</v>
      </c>
      <c r="F228" s="63" t="s">
        <v>86</v>
      </c>
      <c r="G228" s="63" t="s">
        <v>83</v>
      </c>
      <c r="H228" s="63" t="s">
        <v>84</v>
      </c>
      <c r="I228" s="61"/>
      <c r="J228" s="62"/>
    </row>
    <row r="229" spans="1:10">
      <c r="A229" s="56"/>
      <c r="B229" s="2" t="s">
        <v>267</v>
      </c>
      <c r="C229" s="2" t="s">
        <v>4</v>
      </c>
      <c r="D229" s="2">
        <v>37200</v>
      </c>
      <c r="E229" s="2">
        <v>0</v>
      </c>
      <c r="F229" s="2">
        <v>0</v>
      </c>
      <c r="G229" s="2" t="s">
        <v>4</v>
      </c>
      <c r="H229" s="2">
        <v>37200</v>
      </c>
      <c r="I229" s="2"/>
      <c r="J229" s="4"/>
    </row>
    <row r="230" spans="1:10">
      <c r="A230" s="56"/>
      <c r="B230" s="2" t="s">
        <v>268</v>
      </c>
      <c r="C230" s="2" t="s">
        <v>4</v>
      </c>
      <c r="D230" s="2">
        <v>93451.51</v>
      </c>
      <c r="E230" s="2">
        <v>0</v>
      </c>
      <c r="F230" s="2">
        <v>0</v>
      </c>
      <c r="G230" s="2" t="s">
        <v>4</v>
      </c>
      <c r="H230" s="2">
        <v>93451.51</v>
      </c>
      <c r="I230" s="2"/>
      <c r="J230" s="4"/>
    </row>
    <row r="231" spans="1:10">
      <c r="A231" s="56"/>
      <c r="B231" s="2" t="s">
        <v>269</v>
      </c>
      <c r="C231" s="2" t="s">
        <v>4</v>
      </c>
      <c r="D231" s="2">
        <v>0</v>
      </c>
      <c r="E231" s="2">
        <v>0</v>
      </c>
      <c r="F231" s="2">
        <v>0</v>
      </c>
      <c r="G231" s="2" t="s">
        <v>4</v>
      </c>
      <c r="H231" s="2">
        <v>0</v>
      </c>
      <c r="I231" s="2"/>
      <c r="J231" s="4"/>
    </row>
    <row r="232" spans="1:10">
      <c r="A232" s="56"/>
      <c r="B232" s="2" t="s">
        <v>270</v>
      </c>
      <c r="C232" s="2" t="s">
        <v>4</v>
      </c>
      <c r="D232" s="2">
        <v>0</v>
      </c>
      <c r="E232" s="2">
        <v>0</v>
      </c>
      <c r="F232" s="2">
        <v>0</v>
      </c>
      <c r="G232" s="2" t="s">
        <v>4</v>
      </c>
      <c r="H232" s="2">
        <v>0</v>
      </c>
      <c r="I232" s="2"/>
      <c r="J232" s="4"/>
    </row>
    <row r="233" spans="1:10">
      <c r="A233" s="56"/>
      <c r="B233" s="2" t="s">
        <v>271</v>
      </c>
      <c r="C233" s="2" t="s">
        <v>4</v>
      </c>
      <c r="D233" s="2">
        <v>0</v>
      </c>
      <c r="E233" s="2">
        <v>0</v>
      </c>
      <c r="F233" s="2">
        <v>0</v>
      </c>
      <c r="G233" s="2" t="s">
        <v>4</v>
      </c>
      <c r="H233" s="2">
        <v>0</v>
      </c>
      <c r="I233" s="2"/>
      <c r="J233" s="4"/>
    </row>
    <row r="234" spans="1:10">
      <c r="A234" s="56"/>
      <c r="B234" s="2" t="s">
        <v>272</v>
      </c>
      <c r="C234" s="2" t="s">
        <v>4</v>
      </c>
      <c r="D234" s="2">
        <v>0</v>
      </c>
      <c r="E234" s="2">
        <v>0</v>
      </c>
      <c r="F234" s="2">
        <v>0</v>
      </c>
      <c r="G234" s="2" t="s">
        <v>4</v>
      </c>
      <c r="H234" s="2">
        <v>0</v>
      </c>
      <c r="I234" s="2"/>
      <c r="J234" s="4"/>
    </row>
    <row r="235" spans="1:10">
      <c r="A235" s="56"/>
      <c r="B235" s="2" t="s">
        <v>273</v>
      </c>
      <c r="C235" s="2" t="s">
        <v>4</v>
      </c>
      <c r="D235" s="2">
        <v>0</v>
      </c>
      <c r="E235" s="2">
        <v>0</v>
      </c>
      <c r="F235" s="2">
        <v>0</v>
      </c>
      <c r="G235" s="2" t="s">
        <v>4</v>
      </c>
      <c r="H235" s="2">
        <v>0</v>
      </c>
      <c r="I235" s="2"/>
      <c r="J235" s="4"/>
    </row>
    <row r="236" spans="1:10">
      <c r="A236" s="56"/>
      <c r="B236" s="2" t="s">
        <v>274</v>
      </c>
      <c r="C236" s="2" t="s">
        <v>4</v>
      </c>
      <c r="D236" s="2">
        <v>0</v>
      </c>
      <c r="E236" s="2">
        <v>0</v>
      </c>
      <c r="F236" s="2">
        <v>0</v>
      </c>
      <c r="G236" s="2" t="s">
        <v>4</v>
      </c>
      <c r="H236" s="2">
        <v>0</v>
      </c>
      <c r="I236" s="2"/>
      <c r="J236" s="4"/>
    </row>
    <row r="237" spans="1:10">
      <c r="A237" s="56"/>
      <c r="B237" s="2" t="s">
        <v>275</v>
      </c>
      <c r="C237" s="2" t="s">
        <v>4</v>
      </c>
      <c r="D237" s="2">
        <v>0</v>
      </c>
      <c r="E237" s="2">
        <v>0</v>
      </c>
      <c r="F237" s="2">
        <v>0</v>
      </c>
      <c r="G237" s="2" t="s">
        <v>4</v>
      </c>
      <c r="H237" s="2">
        <v>0</v>
      </c>
      <c r="I237" s="2"/>
      <c r="J237" s="4"/>
    </row>
    <row r="238" spans="1:10">
      <c r="A238" s="56"/>
      <c r="B238" s="2" t="s">
        <v>276</v>
      </c>
      <c r="C238" s="2" t="s">
        <v>4</v>
      </c>
      <c r="D238" s="2">
        <v>0</v>
      </c>
      <c r="E238" s="2">
        <v>0</v>
      </c>
      <c r="F238" s="2">
        <v>0</v>
      </c>
      <c r="G238" s="2" t="s">
        <v>4</v>
      </c>
      <c r="H238" s="2">
        <v>0</v>
      </c>
      <c r="I238" s="2"/>
      <c r="J238" s="4"/>
    </row>
    <row r="239" spans="1:10">
      <c r="A239" s="56"/>
      <c r="B239" s="2" t="s">
        <v>277</v>
      </c>
      <c r="C239" s="2" t="s">
        <v>4</v>
      </c>
      <c r="D239" s="2">
        <v>0</v>
      </c>
      <c r="E239" s="2">
        <v>0</v>
      </c>
      <c r="F239" s="2">
        <v>0</v>
      </c>
      <c r="G239" s="2" t="s">
        <v>4</v>
      </c>
      <c r="H239" s="2">
        <v>0</v>
      </c>
      <c r="I239" s="2"/>
      <c r="J239" s="4"/>
    </row>
    <row r="240" spans="1:10">
      <c r="A240" s="56"/>
      <c r="B240" s="2" t="s">
        <v>278</v>
      </c>
      <c r="C240" s="2" t="s">
        <v>4</v>
      </c>
      <c r="D240" s="2">
        <v>0</v>
      </c>
      <c r="E240" s="2">
        <v>0</v>
      </c>
      <c r="F240" s="2">
        <v>0</v>
      </c>
      <c r="G240" s="2" t="s">
        <v>4</v>
      </c>
      <c r="H240" s="2">
        <v>0</v>
      </c>
      <c r="I240" s="2"/>
      <c r="J240" s="4"/>
    </row>
    <row r="241" spans="1:10">
      <c r="A241" s="56"/>
      <c r="B241" s="2" t="s">
        <v>279</v>
      </c>
      <c r="C241" s="2" t="s">
        <v>4</v>
      </c>
      <c r="D241" s="2">
        <v>0</v>
      </c>
      <c r="E241" s="2">
        <v>309.5</v>
      </c>
      <c r="F241" s="2">
        <v>0</v>
      </c>
      <c r="G241" s="2" t="s">
        <v>4</v>
      </c>
      <c r="H241" s="2">
        <v>-309.5</v>
      </c>
      <c r="I241" s="2"/>
      <c r="J241" s="4"/>
    </row>
    <row r="242" spans="1:10">
      <c r="A242" s="56"/>
      <c r="B242" s="2" t="s">
        <v>280</v>
      </c>
      <c r="C242" s="2" t="s">
        <v>4</v>
      </c>
      <c r="D242" s="2">
        <v>0</v>
      </c>
      <c r="E242" s="2">
        <v>0</v>
      </c>
      <c r="F242" s="2">
        <v>0</v>
      </c>
      <c r="G242" s="2" t="s">
        <v>4</v>
      </c>
      <c r="H242" s="2">
        <v>0</v>
      </c>
      <c r="I242" s="2"/>
      <c r="J242" s="4"/>
    </row>
    <row r="243" spans="1:10">
      <c r="A243" s="56"/>
      <c r="B243" s="2" t="s">
        <v>281</v>
      </c>
      <c r="C243" s="2" t="s">
        <v>4</v>
      </c>
      <c r="D243" s="2">
        <v>0</v>
      </c>
      <c r="E243" s="2">
        <v>0</v>
      </c>
      <c r="F243" s="2">
        <v>0</v>
      </c>
      <c r="G243" s="2" t="s">
        <v>4</v>
      </c>
      <c r="H243" s="2">
        <v>0</v>
      </c>
      <c r="I243" s="2"/>
      <c r="J243" s="4"/>
    </row>
    <row r="244" spans="1:10">
      <c r="A244" s="56"/>
      <c r="B244" s="2" t="s">
        <v>282</v>
      </c>
      <c r="C244" s="2" t="s">
        <v>4</v>
      </c>
      <c r="D244" s="2">
        <v>0</v>
      </c>
      <c r="E244" s="2">
        <v>0</v>
      </c>
      <c r="F244" s="2">
        <v>0</v>
      </c>
      <c r="G244" s="2" t="s">
        <v>4</v>
      </c>
      <c r="H244" s="2">
        <v>0</v>
      </c>
      <c r="I244" s="2"/>
      <c r="J244" s="4"/>
    </row>
    <row r="245" spans="1:10">
      <c r="A245" s="56"/>
      <c r="B245" s="2" t="s">
        <v>283</v>
      </c>
      <c r="C245" s="2" t="s">
        <v>4</v>
      </c>
      <c r="D245" s="2">
        <v>0</v>
      </c>
      <c r="E245" s="2">
        <v>0</v>
      </c>
      <c r="F245" s="2">
        <v>0</v>
      </c>
      <c r="G245" s="2" t="s">
        <v>4</v>
      </c>
      <c r="H245" s="2">
        <v>0</v>
      </c>
      <c r="I245" s="2"/>
      <c r="J245" s="4"/>
    </row>
    <row r="246" spans="1:10">
      <c r="A246" s="56"/>
      <c r="B246" s="2" t="s">
        <v>284</v>
      </c>
      <c r="C246" s="2" t="s">
        <v>4</v>
      </c>
      <c r="D246" s="2">
        <v>0</v>
      </c>
      <c r="E246" s="2">
        <v>0</v>
      </c>
      <c r="F246" s="2">
        <v>0</v>
      </c>
      <c r="G246" s="2" t="s">
        <v>4</v>
      </c>
      <c r="H246" s="2">
        <v>0</v>
      </c>
      <c r="I246" s="2"/>
      <c r="J246" s="4"/>
    </row>
    <row r="247" spans="1:10">
      <c r="A247" s="56"/>
      <c r="B247" s="2" t="s">
        <v>285</v>
      </c>
      <c r="C247" s="2" t="s">
        <v>4</v>
      </c>
      <c r="D247" s="2">
        <v>0</v>
      </c>
      <c r="E247" s="2">
        <v>0</v>
      </c>
      <c r="F247" s="2">
        <v>0</v>
      </c>
      <c r="G247" s="2" t="s">
        <v>4</v>
      </c>
      <c r="H247" s="2">
        <v>0</v>
      </c>
      <c r="I247" s="2"/>
      <c r="J247" s="4"/>
    </row>
    <row r="248" spans="1:10">
      <c r="A248" s="56"/>
      <c r="B248" s="2" t="s">
        <v>286</v>
      </c>
      <c r="C248" s="2" t="s">
        <v>4</v>
      </c>
      <c r="D248" s="2">
        <v>0</v>
      </c>
      <c r="E248" s="2">
        <v>0</v>
      </c>
      <c r="F248" s="2">
        <v>48579.12</v>
      </c>
      <c r="G248" s="2" t="s">
        <v>4</v>
      </c>
      <c r="H248" s="2">
        <v>48579.12</v>
      </c>
      <c r="I248" s="2"/>
      <c r="J248" s="4"/>
    </row>
    <row r="249" spans="1:10">
      <c r="A249" s="56"/>
      <c r="B249" s="2" t="s">
        <v>287</v>
      </c>
      <c r="C249" s="2" t="s">
        <v>4</v>
      </c>
      <c r="D249" s="2">
        <v>40442.06</v>
      </c>
      <c r="E249" s="2">
        <v>0</v>
      </c>
      <c r="F249" s="2">
        <v>0</v>
      </c>
      <c r="G249" s="2" t="s">
        <v>4</v>
      </c>
      <c r="H249" s="2">
        <v>40442.06</v>
      </c>
      <c r="I249" s="2"/>
      <c r="J249" s="4"/>
    </row>
    <row r="250" spans="1:10">
      <c r="A250" s="57"/>
      <c r="B250" s="7" t="s">
        <v>17</v>
      </c>
      <c r="C250" s="7" t="s">
        <v>4</v>
      </c>
      <c r="D250" s="7">
        <v>34282.79</v>
      </c>
      <c r="E250" s="7">
        <v>21886.13</v>
      </c>
      <c r="F250" s="7">
        <v>4244.62</v>
      </c>
      <c r="G250" s="7" t="s">
        <v>4</v>
      </c>
      <c r="H250" s="7">
        <v>16641.28</v>
      </c>
      <c r="I250" s="7"/>
      <c r="J250" s="9"/>
    </row>
    <row r="251" spans="1:10">
      <c r="A251" s="56"/>
      <c r="B251" s="2" t="s">
        <v>288</v>
      </c>
      <c r="C251" s="2" t="s">
        <v>4</v>
      </c>
      <c r="D251" s="2">
        <v>34177.410000000003</v>
      </c>
      <c r="E251" s="2">
        <v>21886.13</v>
      </c>
      <c r="F251" s="2">
        <v>3997.54</v>
      </c>
      <c r="G251" s="2" t="s">
        <v>4</v>
      </c>
      <c r="H251" s="2">
        <v>16288.82</v>
      </c>
      <c r="I251" s="2"/>
      <c r="J251" s="4"/>
    </row>
    <row r="252" spans="1:10">
      <c r="A252" s="56"/>
      <c r="B252" s="2" t="s">
        <v>289</v>
      </c>
      <c r="C252" s="2" t="s">
        <v>4</v>
      </c>
      <c r="D252" s="2">
        <v>105.38</v>
      </c>
      <c r="E252" s="2">
        <v>0</v>
      </c>
      <c r="F252" s="2">
        <v>247.08</v>
      </c>
      <c r="G252" s="2" t="s">
        <v>4</v>
      </c>
      <c r="H252" s="2">
        <v>352.46</v>
      </c>
      <c r="I252" s="2"/>
      <c r="J252" s="4"/>
    </row>
    <row r="253" spans="1:10">
      <c r="A253" s="57"/>
      <c r="B253" s="7" t="s">
        <v>290</v>
      </c>
      <c r="C253" s="7">
        <v>1613430.35</v>
      </c>
      <c r="D253" s="7" t="s">
        <v>4</v>
      </c>
      <c r="E253" s="7">
        <v>1280497.8999999999</v>
      </c>
      <c r="F253" s="7">
        <v>103934.67</v>
      </c>
      <c r="G253" s="7">
        <v>2789993.58</v>
      </c>
      <c r="H253" s="7" t="s">
        <v>4</v>
      </c>
      <c r="I253" s="7"/>
      <c r="J253" s="9"/>
    </row>
    <row r="254" spans="1:10">
      <c r="A254" s="57"/>
      <c r="B254" s="7" t="s">
        <v>16</v>
      </c>
      <c r="C254" s="7">
        <v>512979.8</v>
      </c>
      <c r="D254" s="7" t="s">
        <v>4</v>
      </c>
      <c r="E254" s="7">
        <v>411708.98</v>
      </c>
      <c r="F254" s="7">
        <v>0</v>
      </c>
      <c r="G254" s="7">
        <v>924688.78</v>
      </c>
      <c r="H254" s="7" t="s">
        <v>4</v>
      </c>
      <c r="I254" s="7"/>
      <c r="J254" s="9"/>
    </row>
    <row r="255" spans="1:10">
      <c r="A255" s="57"/>
      <c r="B255" s="7" t="s">
        <v>22</v>
      </c>
      <c r="C255" s="7">
        <v>416907.32</v>
      </c>
      <c r="D255" s="7" t="s">
        <v>4</v>
      </c>
      <c r="E255" s="7">
        <v>197474.41</v>
      </c>
      <c r="F255" s="7">
        <v>0</v>
      </c>
      <c r="G255" s="7">
        <v>614381.73</v>
      </c>
      <c r="H255" s="7" t="s">
        <v>4</v>
      </c>
      <c r="I255" s="7"/>
      <c r="J255" s="9"/>
    </row>
    <row r="256" spans="1:10">
      <c r="A256" s="57"/>
      <c r="B256" s="7" t="s">
        <v>291</v>
      </c>
      <c r="C256" s="7">
        <f>C257+C258+C259</f>
        <v>47543.6</v>
      </c>
      <c r="D256" s="7"/>
      <c r="E256" s="7">
        <f>E257+E258+E259</f>
        <v>10753</v>
      </c>
      <c r="F256" s="7">
        <v>0</v>
      </c>
      <c r="G256" s="7">
        <f>G257+G258+G259</f>
        <v>58296.6</v>
      </c>
      <c r="H256" s="7"/>
      <c r="I256" s="7"/>
      <c r="J256" s="9"/>
    </row>
    <row r="257" spans="1:10" hidden="1">
      <c r="A257" s="64"/>
      <c r="B257" s="65" t="s">
        <v>292</v>
      </c>
      <c r="C257" s="65">
        <v>12978</v>
      </c>
      <c r="D257" s="65" t="s">
        <v>4</v>
      </c>
      <c r="E257" s="65">
        <v>6316</v>
      </c>
      <c r="F257" s="65">
        <v>0</v>
      </c>
      <c r="G257" s="65">
        <v>19294</v>
      </c>
      <c r="H257" s="65" t="s">
        <v>4</v>
      </c>
      <c r="I257" s="65"/>
      <c r="J257" s="66"/>
    </row>
    <row r="258" spans="1:10" hidden="1">
      <c r="A258" s="64"/>
      <c r="B258" s="65" t="s">
        <v>293</v>
      </c>
      <c r="C258" s="65">
        <v>3194</v>
      </c>
      <c r="D258" s="65" t="s">
        <v>4</v>
      </c>
      <c r="E258" s="65">
        <v>4437</v>
      </c>
      <c r="F258" s="65">
        <v>0</v>
      </c>
      <c r="G258" s="65">
        <v>7631</v>
      </c>
      <c r="H258" s="65" t="s">
        <v>4</v>
      </c>
      <c r="I258" s="65"/>
      <c r="J258" s="66"/>
    </row>
    <row r="259" spans="1:10" hidden="1">
      <c r="A259" s="64"/>
      <c r="B259" s="65" t="s">
        <v>294</v>
      </c>
      <c r="C259" s="65">
        <v>31371.599999999999</v>
      </c>
      <c r="D259" s="65" t="s">
        <v>4</v>
      </c>
      <c r="E259" s="65">
        <v>0</v>
      </c>
      <c r="F259" s="65">
        <v>0</v>
      </c>
      <c r="G259" s="65">
        <v>31371.599999999999</v>
      </c>
      <c r="H259" s="65" t="s">
        <v>4</v>
      </c>
      <c r="I259" s="65"/>
      <c r="J259" s="66"/>
    </row>
    <row r="260" spans="1:10">
      <c r="A260" s="56"/>
      <c r="B260" s="2" t="s">
        <v>295</v>
      </c>
      <c r="C260" s="2">
        <v>14037.44</v>
      </c>
      <c r="D260" s="2" t="s">
        <v>4</v>
      </c>
      <c r="E260" s="2">
        <v>0</v>
      </c>
      <c r="F260" s="2">
        <v>0</v>
      </c>
      <c r="G260" s="2">
        <v>14037.44</v>
      </c>
      <c r="H260" s="2" t="s">
        <v>4</v>
      </c>
      <c r="I260" s="2"/>
      <c r="J260" s="4"/>
    </row>
    <row r="261" spans="1:10">
      <c r="A261" s="56"/>
      <c r="B261" s="2" t="s">
        <v>296</v>
      </c>
      <c r="C261" s="2">
        <v>9653.5</v>
      </c>
      <c r="D261" s="2" t="s">
        <v>4</v>
      </c>
      <c r="E261" s="2">
        <v>0</v>
      </c>
      <c r="F261" s="2">
        <v>0</v>
      </c>
      <c r="G261" s="2">
        <v>9653.5</v>
      </c>
      <c r="H261" s="2" t="s">
        <v>4</v>
      </c>
      <c r="I261" s="2"/>
      <c r="J261" s="4"/>
    </row>
    <row r="262" spans="1:10">
      <c r="A262" s="56"/>
      <c r="B262" s="2" t="s">
        <v>297</v>
      </c>
      <c r="C262" s="2">
        <v>78043.41</v>
      </c>
      <c r="D262" s="2" t="s">
        <v>4</v>
      </c>
      <c r="E262" s="2">
        <v>2962</v>
      </c>
      <c r="F262" s="2">
        <v>0</v>
      </c>
      <c r="G262" s="2">
        <v>81005.41</v>
      </c>
      <c r="H262" s="2" t="s">
        <v>4</v>
      </c>
      <c r="I262" s="2"/>
      <c r="J262" s="4"/>
    </row>
    <row r="263" spans="1:10">
      <c r="A263" s="56"/>
      <c r="B263" s="2" t="s">
        <v>298</v>
      </c>
      <c r="C263" s="2">
        <f>C264+C265+C266</f>
        <v>65286</v>
      </c>
      <c r="D263" s="2"/>
      <c r="E263" s="2">
        <f>E264+E265+E266</f>
        <v>52000</v>
      </c>
      <c r="F263" s="2">
        <v>0</v>
      </c>
      <c r="G263" s="2">
        <f>G264+G265+G266</f>
        <v>117286</v>
      </c>
      <c r="H263" s="2"/>
      <c r="I263" s="2"/>
      <c r="J263" s="4"/>
    </row>
    <row r="264" spans="1:10" hidden="1">
      <c r="A264" s="64"/>
      <c r="B264" s="65" t="s">
        <v>299</v>
      </c>
      <c r="C264" s="65">
        <v>13286</v>
      </c>
      <c r="D264" s="65" t="s">
        <v>4</v>
      </c>
      <c r="E264" s="65">
        <v>24000</v>
      </c>
      <c r="F264" s="65">
        <v>0</v>
      </c>
      <c r="G264" s="65">
        <v>37286</v>
      </c>
      <c r="H264" s="65" t="s">
        <v>4</v>
      </c>
      <c r="I264" s="65"/>
      <c r="J264" s="66"/>
    </row>
    <row r="265" spans="1:10" hidden="1">
      <c r="A265" s="64"/>
      <c r="B265" s="65" t="s">
        <v>300</v>
      </c>
      <c r="C265" s="65">
        <v>24000</v>
      </c>
      <c r="D265" s="65" t="s">
        <v>4</v>
      </c>
      <c r="E265" s="65">
        <v>28000</v>
      </c>
      <c r="F265" s="65">
        <v>0</v>
      </c>
      <c r="G265" s="65">
        <v>52000</v>
      </c>
      <c r="H265" s="65" t="s">
        <v>4</v>
      </c>
      <c r="I265" s="65"/>
      <c r="J265" s="66"/>
    </row>
    <row r="266" spans="1:10" hidden="1">
      <c r="A266" s="64"/>
      <c r="B266" s="65" t="s">
        <v>301</v>
      </c>
      <c r="C266" s="65">
        <v>28000</v>
      </c>
      <c r="D266" s="65" t="s">
        <v>4</v>
      </c>
      <c r="E266" s="65">
        <v>0</v>
      </c>
      <c r="F266" s="65">
        <v>0</v>
      </c>
      <c r="G266" s="65">
        <v>28000</v>
      </c>
      <c r="H266" s="65" t="s">
        <v>4</v>
      </c>
      <c r="I266" s="65"/>
      <c r="J266" s="66"/>
    </row>
    <row r="267" spans="1:10">
      <c r="A267" s="56"/>
      <c r="B267" s="2" t="s">
        <v>302</v>
      </c>
      <c r="C267" s="2">
        <v>3999.45</v>
      </c>
      <c r="D267" s="2" t="s">
        <v>4</v>
      </c>
      <c r="E267" s="2">
        <v>2837.96</v>
      </c>
      <c r="F267" s="2">
        <v>0</v>
      </c>
      <c r="G267" s="2">
        <v>6837.41</v>
      </c>
      <c r="H267" s="2" t="s">
        <v>4</v>
      </c>
      <c r="I267" s="2"/>
      <c r="J267" s="4"/>
    </row>
    <row r="268" spans="1:10">
      <c r="A268" s="56"/>
      <c r="B268" s="2" t="s">
        <v>303</v>
      </c>
      <c r="C268" s="2">
        <v>27627.75</v>
      </c>
      <c r="D268" s="2" t="s">
        <v>4</v>
      </c>
      <c r="E268" s="2">
        <v>821.65</v>
      </c>
      <c r="F268" s="2">
        <v>0</v>
      </c>
      <c r="G268" s="2">
        <v>28449.4</v>
      </c>
      <c r="H268" s="2" t="s">
        <v>4</v>
      </c>
      <c r="I268" s="2"/>
      <c r="J268" s="4"/>
    </row>
    <row r="269" spans="1:10">
      <c r="A269" s="56"/>
      <c r="B269" s="2" t="s">
        <v>304</v>
      </c>
      <c r="C269" s="2">
        <v>15431.77</v>
      </c>
      <c r="D269" s="2" t="s">
        <v>4</v>
      </c>
      <c r="E269" s="2">
        <v>0</v>
      </c>
      <c r="F269" s="2">
        <v>0</v>
      </c>
      <c r="G269" s="2">
        <v>15431.77</v>
      </c>
      <c r="H269" s="2" t="s">
        <v>4</v>
      </c>
      <c r="I269" s="2"/>
      <c r="J269" s="4"/>
    </row>
    <row r="270" spans="1:10">
      <c r="A270" s="56"/>
      <c r="B270" s="2" t="s">
        <v>270</v>
      </c>
      <c r="C270" s="2">
        <v>0</v>
      </c>
      <c r="D270" s="2" t="s">
        <v>4</v>
      </c>
      <c r="E270" s="2">
        <v>200</v>
      </c>
      <c r="F270" s="2">
        <v>0</v>
      </c>
      <c r="G270" s="2">
        <v>200</v>
      </c>
      <c r="H270" s="2" t="s">
        <v>4</v>
      </c>
      <c r="I270" s="2"/>
      <c r="J270" s="4"/>
    </row>
    <row r="271" spans="1:10">
      <c r="A271" s="56"/>
      <c r="B271" s="2" t="s">
        <v>305</v>
      </c>
      <c r="C271" s="2">
        <v>155284.4</v>
      </c>
      <c r="D271" s="2" t="s">
        <v>4</v>
      </c>
      <c r="E271" s="2">
        <v>127899.8</v>
      </c>
      <c r="F271" s="2">
        <v>0</v>
      </c>
      <c r="G271" s="2">
        <v>283184.2</v>
      </c>
      <c r="H271" s="2" t="s">
        <v>4</v>
      </c>
      <c r="I271" s="2"/>
      <c r="J271" s="4"/>
    </row>
    <row r="272" spans="1:10">
      <c r="A272" s="56"/>
      <c r="B272" s="2" t="s">
        <v>306</v>
      </c>
      <c r="C272" s="2">
        <v>0</v>
      </c>
      <c r="D272" s="2" t="s">
        <v>4</v>
      </c>
      <c r="E272" s="2">
        <v>0</v>
      </c>
      <c r="F272" s="2">
        <v>0</v>
      </c>
      <c r="G272" s="2">
        <v>0</v>
      </c>
      <c r="H272" s="2" t="s">
        <v>4</v>
      </c>
      <c r="I272" s="2"/>
      <c r="J272" s="4"/>
    </row>
    <row r="273" spans="1:10">
      <c r="A273" s="57"/>
      <c r="B273" s="7" t="s">
        <v>23</v>
      </c>
      <c r="C273" s="7">
        <v>47443.8</v>
      </c>
      <c r="D273" s="7" t="s">
        <v>4</v>
      </c>
      <c r="E273" s="7">
        <v>82359.570000000007</v>
      </c>
      <c r="F273" s="7">
        <v>0</v>
      </c>
      <c r="G273" s="7">
        <v>129803.37</v>
      </c>
      <c r="H273" s="7" t="s">
        <v>4</v>
      </c>
      <c r="I273" s="7"/>
      <c r="J273" s="9"/>
    </row>
    <row r="274" spans="1:10">
      <c r="A274" s="56"/>
      <c r="B274" s="2" t="s">
        <v>292</v>
      </c>
      <c r="C274" s="2">
        <v>0</v>
      </c>
      <c r="D274" s="2" t="s">
        <v>4</v>
      </c>
      <c r="E274" s="2">
        <v>0</v>
      </c>
      <c r="F274" s="2">
        <v>0</v>
      </c>
      <c r="G274" s="2">
        <v>0</v>
      </c>
      <c r="H274" s="2" t="s">
        <v>4</v>
      </c>
      <c r="I274" s="2"/>
      <c r="J274" s="4"/>
    </row>
    <row r="275" spans="1:10">
      <c r="A275" s="56"/>
      <c r="B275" s="2" t="s">
        <v>291</v>
      </c>
      <c r="C275" s="2">
        <f>C276+C277</f>
        <v>1240</v>
      </c>
      <c r="D275" s="2"/>
      <c r="E275" s="2">
        <f>0</f>
        <v>0</v>
      </c>
      <c r="F275" s="2">
        <v>0</v>
      </c>
      <c r="G275" s="2">
        <f>G276+G277</f>
        <v>1240</v>
      </c>
      <c r="H275" s="2"/>
      <c r="I275" s="2"/>
      <c r="J275" s="4"/>
    </row>
    <row r="276" spans="1:10" hidden="1">
      <c r="A276" s="64"/>
      <c r="B276" s="65" t="s">
        <v>293</v>
      </c>
      <c r="C276" s="65">
        <v>231</v>
      </c>
      <c r="D276" s="65" t="s">
        <v>4</v>
      </c>
      <c r="E276" s="65">
        <v>0</v>
      </c>
      <c r="F276" s="65">
        <v>0</v>
      </c>
      <c r="G276" s="65">
        <v>231</v>
      </c>
      <c r="H276" s="65" t="s">
        <v>4</v>
      </c>
      <c r="I276" s="65"/>
      <c r="J276" s="66"/>
    </row>
    <row r="277" spans="1:10" hidden="1">
      <c r="A277" s="64"/>
      <c r="B277" s="65" t="s">
        <v>294</v>
      </c>
      <c r="C277" s="65">
        <v>1009</v>
      </c>
      <c r="D277" s="65" t="s">
        <v>4</v>
      </c>
      <c r="E277" s="65">
        <v>0</v>
      </c>
      <c r="F277" s="65">
        <v>0</v>
      </c>
      <c r="G277" s="65">
        <v>1009</v>
      </c>
      <c r="H277" s="65" t="s">
        <v>4</v>
      </c>
      <c r="I277" s="65"/>
      <c r="J277" s="66"/>
    </row>
    <row r="278" spans="1:10">
      <c r="A278" s="56"/>
      <c r="B278" s="2" t="s">
        <v>296</v>
      </c>
      <c r="C278" s="2">
        <v>0</v>
      </c>
      <c r="D278" s="2" t="s">
        <v>4</v>
      </c>
      <c r="E278" s="2">
        <v>0</v>
      </c>
      <c r="F278" s="2">
        <v>0</v>
      </c>
      <c r="G278" s="2">
        <v>0</v>
      </c>
      <c r="H278" s="2" t="s">
        <v>4</v>
      </c>
      <c r="I278" s="2"/>
      <c r="J278" s="4"/>
    </row>
    <row r="279" spans="1:10">
      <c r="A279" s="56"/>
      <c r="B279" s="2" t="s">
        <v>297</v>
      </c>
      <c r="C279" s="2">
        <v>0</v>
      </c>
      <c r="D279" s="2" t="s">
        <v>4</v>
      </c>
      <c r="E279" s="2">
        <v>0</v>
      </c>
      <c r="F279" s="2">
        <v>0</v>
      </c>
      <c r="G279" s="2">
        <v>0</v>
      </c>
      <c r="H279" s="2" t="s">
        <v>4</v>
      </c>
      <c r="I279" s="2"/>
      <c r="J279" s="4"/>
    </row>
    <row r="280" spans="1:10">
      <c r="A280" s="56"/>
      <c r="B280" s="2" t="s">
        <v>302</v>
      </c>
      <c r="C280" s="2">
        <v>6779.8</v>
      </c>
      <c r="D280" s="2" t="s">
        <v>4</v>
      </c>
      <c r="E280" s="2">
        <v>759.57</v>
      </c>
      <c r="F280" s="2">
        <v>0</v>
      </c>
      <c r="G280" s="2">
        <v>7539.37</v>
      </c>
      <c r="H280" s="2" t="s">
        <v>4</v>
      </c>
      <c r="I280" s="2"/>
      <c r="J280" s="4"/>
    </row>
    <row r="281" spans="1:10">
      <c r="A281" s="56"/>
      <c r="B281" s="2" t="s">
        <v>303</v>
      </c>
      <c r="C281" s="2">
        <v>0</v>
      </c>
      <c r="D281" s="2" t="s">
        <v>4</v>
      </c>
      <c r="E281" s="2">
        <v>0</v>
      </c>
      <c r="F281" s="2">
        <v>0</v>
      </c>
      <c r="G281" s="2">
        <v>0</v>
      </c>
      <c r="H281" s="2" t="s">
        <v>4</v>
      </c>
      <c r="I281" s="2"/>
      <c r="J281" s="4"/>
    </row>
    <row r="282" spans="1:10">
      <c r="A282" s="56"/>
      <c r="B282" s="2" t="s">
        <v>307</v>
      </c>
      <c r="C282" s="2">
        <v>0</v>
      </c>
      <c r="D282" s="2" t="s">
        <v>4</v>
      </c>
      <c r="E282" s="2">
        <v>74000</v>
      </c>
      <c r="F282" s="2">
        <v>0</v>
      </c>
      <c r="G282" s="2">
        <v>74000</v>
      </c>
      <c r="H282" s="2" t="s">
        <v>4</v>
      </c>
      <c r="I282" s="2"/>
      <c r="J282" s="4"/>
    </row>
    <row r="283" spans="1:10">
      <c r="A283" s="56"/>
      <c r="B283" s="2" t="s">
        <v>308</v>
      </c>
      <c r="C283" s="2">
        <v>39424</v>
      </c>
      <c r="D283" s="2" t="s">
        <v>4</v>
      </c>
      <c r="E283" s="2">
        <v>7600</v>
      </c>
      <c r="F283" s="2">
        <v>0</v>
      </c>
      <c r="G283" s="2">
        <v>47024</v>
      </c>
      <c r="H283" s="2" t="s">
        <v>4</v>
      </c>
      <c r="I283" s="2"/>
      <c r="J283" s="4"/>
    </row>
    <row r="284" spans="1:10">
      <c r="A284" s="57"/>
      <c r="B284" s="7" t="s">
        <v>24</v>
      </c>
      <c r="C284" s="7">
        <v>27325</v>
      </c>
      <c r="D284" s="7" t="s">
        <v>4</v>
      </c>
      <c r="E284" s="7">
        <v>81175</v>
      </c>
      <c r="F284" s="7">
        <v>0</v>
      </c>
      <c r="G284" s="7">
        <v>108500</v>
      </c>
      <c r="H284" s="7" t="s">
        <v>4</v>
      </c>
      <c r="I284" s="7"/>
      <c r="J284" s="9"/>
    </row>
    <row r="285" spans="1:10">
      <c r="A285" s="56"/>
      <c r="B285" s="2" t="s">
        <v>291</v>
      </c>
      <c r="C285" s="2">
        <f>C286+C287</f>
        <v>549</v>
      </c>
      <c r="D285" s="2"/>
      <c r="E285" s="2">
        <f>E286+E287</f>
        <v>76</v>
      </c>
      <c r="F285" s="2">
        <f>F286+F287</f>
        <v>0</v>
      </c>
      <c r="G285" s="2">
        <f>G286+G287</f>
        <v>625</v>
      </c>
      <c r="H285" s="2"/>
      <c r="I285" s="2"/>
      <c r="J285" s="4"/>
    </row>
    <row r="286" spans="1:10" hidden="1">
      <c r="A286" s="64"/>
      <c r="B286" s="65" t="s">
        <v>292</v>
      </c>
      <c r="C286" s="65">
        <v>441</v>
      </c>
      <c r="D286" s="65" t="s">
        <v>4</v>
      </c>
      <c r="E286" s="65">
        <v>76</v>
      </c>
      <c r="F286" s="65">
        <v>0</v>
      </c>
      <c r="G286" s="65">
        <v>517</v>
      </c>
      <c r="H286" s="65" t="s">
        <v>4</v>
      </c>
      <c r="I286" s="65"/>
      <c r="J286" s="66"/>
    </row>
    <row r="287" spans="1:10" hidden="1">
      <c r="A287" s="64"/>
      <c r="B287" s="65" t="s">
        <v>293</v>
      </c>
      <c r="C287" s="65">
        <v>108</v>
      </c>
      <c r="D287" s="65" t="s">
        <v>4</v>
      </c>
      <c r="E287" s="65">
        <v>0</v>
      </c>
      <c r="F287" s="65">
        <v>0</v>
      </c>
      <c r="G287" s="65">
        <v>108</v>
      </c>
      <c r="H287" s="65" t="s">
        <v>4</v>
      </c>
      <c r="I287" s="65"/>
      <c r="J287" s="66"/>
    </row>
    <row r="288" spans="1:10">
      <c r="A288" s="56"/>
      <c r="B288" s="2" t="s">
        <v>294</v>
      </c>
      <c r="C288" s="2">
        <v>0</v>
      </c>
      <c r="D288" s="2" t="s">
        <v>4</v>
      </c>
      <c r="E288" s="2">
        <v>0</v>
      </c>
      <c r="F288" s="2">
        <v>0</v>
      </c>
      <c r="G288" s="2">
        <v>0</v>
      </c>
      <c r="H288" s="2" t="s">
        <v>4</v>
      </c>
      <c r="I288" s="2"/>
      <c r="J288" s="4"/>
    </row>
    <row r="289" spans="1:10">
      <c r="A289" s="56"/>
      <c r="B289" s="2" t="s">
        <v>296</v>
      </c>
      <c r="C289" s="2">
        <v>0</v>
      </c>
      <c r="D289" s="2" t="s">
        <v>4</v>
      </c>
      <c r="E289" s="2">
        <v>0</v>
      </c>
      <c r="F289" s="2">
        <v>0</v>
      </c>
      <c r="G289" s="2">
        <v>0</v>
      </c>
      <c r="H289" s="2" t="s">
        <v>4</v>
      </c>
      <c r="I289" s="2"/>
      <c r="J289" s="4"/>
    </row>
    <row r="290" spans="1:10">
      <c r="A290" s="56"/>
      <c r="B290" s="2" t="s">
        <v>297</v>
      </c>
      <c r="C290" s="2">
        <v>0</v>
      </c>
      <c r="D290" s="2" t="s">
        <v>4</v>
      </c>
      <c r="E290" s="2">
        <v>0</v>
      </c>
      <c r="F290" s="2">
        <v>0</v>
      </c>
      <c r="G290" s="2">
        <v>0</v>
      </c>
      <c r="H290" s="2" t="s">
        <v>4</v>
      </c>
      <c r="I290" s="2"/>
      <c r="J290" s="4"/>
    </row>
    <row r="291" spans="1:10">
      <c r="A291" s="56"/>
      <c r="B291" s="2" t="s">
        <v>302</v>
      </c>
      <c r="C291" s="2">
        <v>476</v>
      </c>
      <c r="D291" s="2" t="s">
        <v>4</v>
      </c>
      <c r="E291" s="2">
        <v>3099</v>
      </c>
      <c r="F291" s="2">
        <v>0</v>
      </c>
      <c r="G291" s="2">
        <v>3575</v>
      </c>
      <c r="H291" s="2" t="s">
        <v>4</v>
      </c>
      <c r="I291" s="2"/>
      <c r="J291" s="4"/>
    </row>
    <row r="292" spans="1:10">
      <c r="A292" s="56"/>
      <c r="B292" s="2" t="s">
        <v>303</v>
      </c>
      <c r="C292" s="2">
        <v>0</v>
      </c>
      <c r="D292" s="2" t="s">
        <v>4</v>
      </c>
      <c r="E292" s="2">
        <v>0</v>
      </c>
      <c r="F292" s="2">
        <v>0</v>
      </c>
      <c r="G292" s="2">
        <v>0</v>
      </c>
      <c r="H292" s="2" t="s">
        <v>4</v>
      </c>
      <c r="I292" s="2"/>
      <c r="J292" s="4"/>
    </row>
    <row r="293" spans="1:10">
      <c r="A293" s="56"/>
      <c r="B293" s="2" t="s">
        <v>307</v>
      </c>
      <c r="C293" s="2">
        <v>0</v>
      </c>
      <c r="D293" s="2" t="s">
        <v>4</v>
      </c>
      <c r="E293" s="2">
        <v>70000</v>
      </c>
      <c r="F293" s="2">
        <v>0</v>
      </c>
      <c r="G293" s="2">
        <v>70000</v>
      </c>
      <c r="H293" s="2" t="s">
        <v>4</v>
      </c>
      <c r="I293" s="2"/>
      <c r="J293" s="4"/>
    </row>
    <row r="294" spans="1:10">
      <c r="A294" s="56"/>
      <c r="B294" s="2" t="s">
        <v>308</v>
      </c>
      <c r="C294" s="2">
        <v>26300</v>
      </c>
      <c r="D294" s="2" t="s">
        <v>4</v>
      </c>
      <c r="E294" s="2">
        <v>8000</v>
      </c>
      <c r="F294" s="2">
        <v>0</v>
      </c>
      <c r="G294" s="2">
        <v>34300</v>
      </c>
      <c r="H294" s="2" t="s">
        <v>4</v>
      </c>
      <c r="I294" s="2"/>
      <c r="J294" s="4"/>
    </row>
    <row r="295" spans="1:10" ht="15.75" thickBot="1">
      <c r="A295" s="56"/>
      <c r="B295" s="2"/>
      <c r="C295" s="2"/>
      <c r="D295" s="2"/>
      <c r="E295" s="2"/>
      <c r="F295" s="2"/>
      <c r="G295" s="2"/>
      <c r="H295" s="2"/>
      <c r="I295" s="2"/>
      <c r="J295" s="4"/>
    </row>
    <row r="296" spans="1:10">
      <c r="A296" s="59"/>
      <c r="B296" s="60" t="s">
        <v>79</v>
      </c>
      <c r="C296" s="60" t="s">
        <v>80</v>
      </c>
      <c r="D296" s="60" t="s">
        <v>81</v>
      </c>
      <c r="E296" s="60"/>
      <c r="F296" s="60"/>
      <c r="G296" s="60" t="s">
        <v>80</v>
      </c>
      <c r="H296" s="60" t="s">
        <v>82</v>
      </c>
      <c r="I296" s="61"/>
      <c r="J296" s="62"/>
    </row>
    <row r="297" spans="1:10" ht="15.75" thickBot="1">
      <c r="A297" s="59"/>
      <c r="B297" s="63"/>
      <c r="C297" s="63" t="s">
        <v>83</v>
      </c>
      <c r="D297" s="63" t="s">
        <v>84</v>
      </c>
      <c r="E297" s="63" t="s">
        <v>85</v>
      </c>
      <c r="F297" s="63" t="s">
        <v>86</v>
      </c>
      <c r="G297" s="63" t="s">
        <v>83</v>
      </c>
      <c r="H297" s="63" t="s">
        <v>84</v>
      </c>
      <c r="I297" s="61"/>
      <c r="J297" s="62"/>
    </row>
    <row r="298" spans="1:10">
      <c r="A298" s="57"/>
      <c r="B298" s="7" t="s">
        <v>25</v>
      </c>
      <c r="C298" s="7">
        <v>3600</v>
      </c>
      <c r="D298" s="7" t="s">
        <v>4</v>
      </c>
      <c r="E298" s="7">
        <v>21200</v>
      </c>
      <c r="F298" s="7">
        <v>0</v>
      </c>
      <c r="G298" s="7">
        <v>24800</v>
      </c>
      <c r="H298" s="7" t="s">
        <v>4</v>
      </c>
      <c r="I298" s="7"/>
      <c r="J298" s="9"/>
    </row>
    <row r="299" spans="1:10">
      <c r="A299" s="56"/>
      <c r="B299" s="2" t="s">
        <v>292</v>
      </c>
      <c r="C299" s="2">
        <v>0</v>
      </c>
      <c r="D299" s="2" t="s">
        <v>4</v>
      </c>
      <c r="E299" s="2">
        <v>0</v>
      </c>
      <c r="F299" s="2">
        <v>0</v>
      </c>
      <c r="G299" s="2">
        <v>0</v>
      </c>
      <c r="H299" s="2" t="s">
        <v>4</v>
      </c>
      <c r="I299" s="2"/>
      <c r="J299" s="4"/>
    </row>
    <row r="300" spans="1:10">
      <c r="A300" s="56"/>
      <c r="B300" s="2" t="s">
        <v>293</v>
      </c>
      <c r="C300" s="2">
        <v>0</v>
      </c>
      <c r="D300" s="2" t="s">
        <v>4</v>
      </c>
      <c r="E300" s="2">
        <v>0</v>
      </c>
      <c r="F300" s="2">
        <v>0</v>
      </c>
      <c r="G300" s="2">
        <v>0</v>
      </c>
      <c r="H300" s="2" t="s">
        <v>4</v>
      </c>
      <c r="I300" s="2"/>
      <c r="J300" s="4"/>
    </row>
    <row r="301" spans="1:10">
      <c r="A301" s="56"/>
      <c r="B301" s="2" t="s">
        <v>294</v>
      </c>
      <c r="C301" s="2">
        <v>0</v>
      </c>
      <c r="D301" s="2" t="s">
        <v>4</v>
      </c>
      <c r="E301" s="2">
        <v>0</v>
      </c>
      <c r="F301" s="2">
        <v>0</v>
      </c>
      <c r="G301" s="2">
        <v>0</v>
      </c>
      <c r="H301" s="2" t="s">
        <v>4</v>
      </c>
      <c r="I301" s="2"/>
      <c r="J301" s="4"/>
    </row>
    <row r="302" spans="1:10">
      <c r="A302" s="56"/>
      <c r="B302" s="2" t="s">
        <v>296</v>
      </c>
      <c r="C302" s="2">
        <v>0</v>
      </c>
      <c r="D302" s="2" t="s">
        <v>4</v>
      </c>
      <c r="E302" s="2">
        <v>0</v>
      </c>
      <c r="F302" s="2">
        <v>0</v>
      </c>
      <c r="G302" s="2">
        <v>0</v>
      </c>
      <c r="H302" s="2" t="s">
        <v>4</v>
      </c>
      <c r="I302" s="2"/>
      <c r="J302" s="4"/>
    </row>
    <row r="303" spans="1:10">
      <c r="A303" s="56"/>
      <c r="B303" s="2" t="s">
        <v>297</v>
      </c>
      <c r="C303" s="2">
        <v>0</v>
      </c>
      <c r="D303" s="2" t="s">
        <v>4</v>
      </c>
      <c r="E303" s="2">
        <v>0</v>
      </c>
      <c r="F303" s="2">
        <v>0</v>
      </c>
      <c r="G303" s="2">
        <v>0</v>
      </c>
      <c r="H303" s="2" t="s">
        <v>4</v>
      </c>
      <c r="I303" s="2"/>
      <c r="J303" s="4"/>
    </row>
    <row r="304" spans="1:10">
      <c r="A304" s="56"/>
      <c r="B304" s="2" t="s">
        <v>302</v>
      </c>
      <c r="C304" s="2">
        <v>0</v>
      </c>
      <c r="D304" s="2" t="s">
        <v>4</v>
      </c>
      <c r="E304" s="2">
        <v>0</v>
      </c>
      <c r="F304" s="2">
        <v>0</v>
      </c>
      <c r="G304" s="2">
        <v>0</v>
      </c>
      <c r="H304" s="2" t="s">
        <v>4</v>
      </c>
      <c r="I304" s="2"/>
      <c r="J304" s="4"/>
    </row>
    <row r="305" spans="1:10">
      <c r="A305" s="56"/>
      <c r="B305" s="2" t="s">
        <v>303</v>
      </c>
      <c r="C305" s="2">
        <v>0</v>
      </c>
      <c r="D305" s="2" t="s">
        <v>4</v>
      </c>
      <c r="E305" s="2">
        <v>0</v>
      </c>
      <c r="F305" s="2">
        <v>0</v>
      </c>
      <c r="G305" s="2">
        <v>0</v>
      </c>
      <c r="H305" s="2" t="s">
        <v>4</v>
      </c>
      <c r="I305" s="2"/>
      <c r="J305" s="4"/>
    </row>
    <row r="306" spans="1:10">
      <c r="A306" s="56"/>
      <c r="B306" s="2" t="s">
        <v>307</v>
      </c>
      <c r="C306" s="2">
        <v>0</v>
      </c>
      <c r="D306" s="2" t="s">
        <v>4</v>
      </c>
      <c r="E306" s="2">
        <v>19000</v>
      </c>
      <c r="F306" s="2">
        <v>0</v>
      </c>
      <c r="G306" s="2">
        <v>19000</v>
      </c>
      <c r="H306" s="2" t="s">
        <v>4</v>
      </c>
      <c r="I306" s="2"/>
      <c r="J306" s="4"/>
    </row>
    <row r="307" spans="1:10">
      <c r="A307" s="56"/>
      <c r="B307" s="2" t="s">
        <v>308</v>
      </c>
      <c r="C307" s="2">
        <v>3600</v>
      </c>
      <c r="D307" s="2" t="s">
        <v>4</v>
      </c>
      <c r="E307" s="2">
        <v>2200</v>
      </c>
      <c r="F307" s="2">
        <v>0</v>
      </c>
      <c r="G307" s="2">
        <v>5800</v>
      </c>
      <c r="H307" s="2" t="s">
        <v>4</v>
      </c>
      <c r="I307" s="2"/>
      <c r="J307" s="4"/>
    </row>
    <row r="308" spans="1:10">
      <c r="A308" s="57"/>
      <c r="B308" s="7" t="s">
        <v>26</v>
      </c>
      <c r="C308" s="7">
        <v>11303.68</v>
      </c>
      <c r="D308" s="7" t="s">
        <v>4</v>
      </c>
      <c r="E308" s="7">
        <v>17700</v>
      </c>
      <c r="F308" s="7">
        <v>0</v>
      </c>
      <c r="G308" s="7">
        <v>29003.68</v>
      </c>
      <c r="H308" s="7" t="s">
        <v>4</v>
      </c>
      <c r="I308" s="7"/>
      <c r="J308" s="9"/>
    </row>
    <row r="309" spans="1:10">
      <c r="A309" s="56"/>
      <c r="B309" s="2" t="s">
        <v>292</v>
      </c>
      <c r="C309" s="2">
        <v>0</v>
      </c>
      <c r="D309" s="2" t="s">
        <v>4</v>
      </c>
      <c r="E309" s="2">
        <v>0</v>
      </c>
      <c r="F309" s="2">
        <v>0</v>
      </c>
      <c r="G309" s="2">
        <v>0</v>
      </c>
      <c r="H309" s="2" t="s">
        <v>4</v>
      </c>
      <c r="I309" s="2"/>
      <c r="J309" s="4"/>
    </row>
    <row r="310" spans="1:10">
      <c r="A310" s="56"/>
      <c r="B310" s="2" t="s">
        <v>293</v>
      </c>
      <c r="C310" s="2">
        <v>0</v>
      </c>
      <c r="D310" s="2" t="s">
        <v>4</v>
      </c>
      <c r="E310" s="2">
        <v>0</v>
      </c>
      <c r="F310" s="2">
        <v>0</v>
      </c>
      <c r="G310" s="2">
        <v>0</v>
      </c>
      <c r="H310" s="2" t="s">
        <v>4</v>
      </c>
      <c r="I310" s="2"/>
      <c r="J310" s="4"/>
    </row>
    <row r="311" spans="1:10">
      <c r="A311" s="56"/>
      <c r="B311" s="2" t="s">
        <v>294</v>
      </c>
      <c r="C311" s="2">
        <v>0</v>
      </c>
      <c r="D311" s="2" t="s">
        <v>4</v>
      </c>
      <c r="E311" s="2">
        <v>0</v>
      </c>
      <c r="F311" s="2">
        <v>0</v>
      </c>
      <c r="G311" s="2">
        <v>0</v>
      </c>
      <c r="H311" s="2" t="s">
        <v>4</v>
      </c>
      <c r="I311" s="2"/>
      <c r="J311" s="4"/>
    </row>
    <row r="312" spans="1:10">
      <c r="A312" s="56"/>
      <c r="B312" s="2" t="s">
        <v>296</v>
      </c>
      <c r="C312" s="2">
        <v>5000</v>
      </c>
      <c r="D312" s="2" t="s">
        <v>4</v>
      </c>
      <c r="E312" s="2">
        <v>0</v>
      </c>
      <c r="F312" s="2">
        <v>0</v>
      </c>
      <c r="G312" s="2">
        <v>5000</v>
      </c>
      <c r="H312" s="2" t="s">
        <v>4</v>
      </c>
      <c r="I312" s="2"/>
      <c r="J312" s="4"/>
    </row>
    <row r="313" spans="1:10">
      <c r="A313" s="56"/>
      <c r="B313" s="2" t="s">
        <v>297</v>
      </c>
      <c r="C313" s="2">
        <v>0</v>
      </c>
      <c r="D313" s="2" t="s">
        <v>4</v>
      </c>
      <c r="E313" s="2">
        <v>0</v>
      </c>
      <c r="F313" s="2">
        <v>0</v>
      </c>
      <c r="G313" s="2">
        <v>0</v>
      </c>
      <c r="H313" s="2" t="s">
        <v>4</v>
      </c>
      <c r="I313" s="2"/>
      <c r="J313" s="4"/>
    </row>
    <row r="314" spans="1:10">
      <c r="A314" s="56"/>
      <c r="B314" s="2" t="s">
        <v>302</v>
      </c>
      <c r="C314" s="2">
        <v>703.68</v>
      </c>
      <c r="D314" s="2" t="s">
        <v>4</v>
      </c>
      <c r="E314" s="2">
        <v>0</v>
      </c>
      <c r="F314" s="2">
        <v>0</v>
      </c>
      <c r="G314" s="2">
        <v>703.68</v>
      </c>
      <c r="H314" s="2" t="s">
        <v>4</v>
      </c>
      <c r="I314" s="2"/>
      <c r="J314" s="4"/>
    </row>
    <row r="315" spans="1:10">
      <c r="A315" s="56"/>
      <c r="B315" s="2" t="s">
        <v>303</v>
      </c>
      <c r="C315" s="2">
        <v>0</v>
      </c>
      <c r="D315" s="2" t="s">
        <v>4</v>
      </c>
      <c r="E315" s="2">
        <v>0</v>
      </c>
      <c r="F315" s="2">
        <v>0</v>
      </c>
      <c r="G315" s="2">
        <v>0</v>
      </c>
      <c r="H315" s="2" t="s">
        <v>4</v>
      </c>
      <c r="I315" s="2"/>
      <c r="J315" s="4"/>
    </row>
    <row r="316" spans="1:10">
      <c r="A316" s="56"/>
      <c r="B316" s="2" t="s">
        <v>307</v>
      </c>
      <c r="C316" s="2">
        <v>0</v>
      </c>
      <c r="D316" s="2" t="s">
        <v>4</v>
      </c>
      <c r="E316" s="2">
        <v>17000</v>
      </c>
      <c r="F316" s="2">
        <v>0</v>
      </c>
      <c r="G316" s="2">
        <v>17000</v>
      </c>
      <c r="H316" s="2" t="s">
        <v>4</v>
      </c>
      <c r="I316" s="2"/>
      <c r="J316" s="4"/>
    </row>
    <row r="317" spans="1:10">
      <c r="A317" s="56"/>
      <c r="B317" s="2" t="s">
        <v>308</v>
      </c>
      <c r="C317" s="2">
        <v>5600</v>
      </c>
      <c r="D317" s="2" t="s">
        <v>4</v>
      </c>
      <c r="E317" s="2">
        <v>700</v>
      </c>
      <c r="F317" s="2">
        <v>0</v>
      </c>
      <c r="G317" s="2">
        <v>6300</v>
      </c>
      <c r="H317" s="2" t="s">
        <v>4</v>
      </c>
      <c r="I317" s="2"/>
      <c r="J317" s="4"/>
    </row>
    <row r="318" spans="1:10">
      <c r="A318" s="57"/>
      <c r="B318" s="7" t="s">
        <v>27</v>
      </c>
      <c r="C318" s="7">
        <v>6400</v>
      </c>
      <c r="D318" s="7" t="s">
        <v>4</v>
      </c>
      <c r="E318" s="7">
        <v>11800</v>
      </c>
      <c r="F318" s="7">
        <v>0</v>
      </c>
      <c r="G318" s="7">
        <v>18200</v>
      </c>
      <c r="H318" s="7" t="s">
        <v>4</v>
      </c>
      <c r="I318" s="7"/>
      <c r="J318" s="9"/>
    </row>
    <row r="319" spans="1:10">
      <c r="A319" s="56"/>
      <c r="B319" s="2" t="s">
        <v>292</v>
      </c>
      <c r="C319" s="2">
        <v>0</v>
      </c>
      <c r="D319" s="2" t="s">
        <v>4</v>
      </c>
      <c r="E319" s="2">
        <v>0</v>
      </c>
      <c r="F319" s="2">
        <v>0</v>
      </c>
      <c r="G319" s="2">
        <v>0</v>
      </c>
      <c r="H319" s="2" t="s">
        <v>4</v>
      </c>
      <c r="I319" s="2"/>
      <c r="J319" s="4"/>
    </row>
    <row r="320" spans="1:10">
      <c r="A320" s="56"/>
      <c r="B320" s="2" t="s">
        <v>293</v>
      </c>
      <c r="C320" s="2">
        <v>0</v>
      </c>
      <c r="D320" s="2" t="s">
        <v>4</v>
      </c>
      <c r="E320" s="2">
        <v>0</v>
      </c>
      <c r="F320" s="2">
        <v>0</v>
      </c>
      <c r="G320" s="2">
        <v>0</v>
      </c>
      <c r="H320" s="2" t="s">
        <v>4</v>
      </c>
      <c r="I320" s="2"/>
      <c r="J320" s="4"/>
    </row>
    <row r="321" spans="1:10">
      <c r="A321" s="56"/>
      <c r="B321" s="2" t="s">
        <v>294</v>
      </c>
      <c r="C321" s="2">
        <v>0</v>
      </c>
      <c r="D321" s="2" t="s">
        <v>4</v>
      </c>
      <c r="E321" s="2">
        <v>0</v>
      </c>
      <c r="F321" s="2">
        <v>0</v>
      </c>
      <c r="G321" s="2">
        <v>0</v>
      </c>
      <c r="H321" s="2" t="s">
        <v>4</v>
      </c>
      <c r="I321" s="2"/>
      <c r="J321" s="4"/>
    </row>
    <row r="322" spans="1:10">
      <c r="A322" s="56"/>
      <c r="B322" s="2" t="s">
        <v>296</v>
      </c>
      <c r="C322" s="2">
        <v>0</v>
      </c>
      <c r="D322" s="2" t="s">
        <v>4</v>
      </c>
      <c r="E322" s="2">
        <v>0</v>
      </c>
      <c r="F322" s="2">
        <v>0</v>
      </c>
      <c r="G322" s="2">
        <v>0</v>
      </c>
      <c r="H322" s="2" t="s">
        <v>4</v>
      </c>
      <c r="I322" s="2"/>
      <c r="J322" s="4"/>
    </row>
    <row r="323" spans="1:10">
      <c r="A323" s="56"/>
      <c r="B323" s="2" t="s">
        <v>297</v>
      </c>
      <c r="C323" s="2">
        <v>0</v>
      </c>
      <c r="D323" s="2" t="s">
        <v>4</v>
      </c>
      <c r="E323" s="2">
        <v>0</v>
      </c>
      <c r="F323" s="2">
        <v>0</v>
      </c>
      <c r="G323" s="2">
        <v>0</v>
      </c>
      <c r="H323" s="2" t="s">
        <v>4</v>
      </c>
      <c r="I323" s="2"/>
      <c r="J323" s="4"/>
    </row>
    <row r="324" spans="1:10">
      <c r="A324" s="56"/>
      <c r="B324" s="2" t="s">
        <v>302</v>
      </c>
      <c r="C324" s="2">
        <v>0</v>
      </c>
      <c r="D324" s="2" t="s">
        <v>4</v>
      </c>
      <c r="E324" s="2">
        <v>0</v>
      </c>
      <c r="F324" s="2">
        <v>0</v>
      </c>
      <c r="G324" s="2">
        <v>0</v>
      </c>
      <c r="H324" s="2" t="s">
        <v>4</v>
      </c>
      <c r="I324" s="2"/>
      <c r="J324" s="4"/>
    </row>
    <row r="325" spans="1:10">
      <c r="A325" s="56"/>
      <c r="B325" s="2" t="s">
        <v>303</v>
      </c>
      <c r="C325" s="2">
        <v>0</v>
      </c>
      <c r="D325" s="2" t="s">
        <v>4</v>
      </c>
      <c r="E325" s="2">
        <v>0</v>
      </c>
      <c r="F325" s="2">
        <v>0</v>
      </c>
      <c r="G325" s="2">
        <v>0</v>
      </c>
      <c r="H325" s="2" t="s">
        <v>4</v>
      </c>
      <c r="I325" s="2"/>
      <c r="J325" s="4"/>
    </row>
    <row r="326" spans="1:10">
      <c r="A326" s="56"/>
      <c r="B326" s="2" t="s">
        <v>307</v>
      </c>
      <c r="C326" s="2">
        <v>0</v>
      </c>
      <c r="D326" s="2" t="s">
        <v>4</v>
      </c>
      <c r="E326" s="2">
        <v>11000</v>
      </c>
      <c r="F326" s="2">
        <v>0</v>
      </c>
      <c r="G326" s="2">
        <v>11000</v>
      </c>
      <c r="H326" s="2" t="s">
        <v>4</v>
      </c>
      <c r="I326" s="2"/>
      <c r="J326" s="4"/>
    </row>
    <row r="327" spans="1:10">
      <c r="A327" s="56"/>
      <c r="B327" s="2" t="s">
        <v>308</v>
      </c>
      <c r="C327" s="2">
        <v>6400</v>
      </c>
      <c r="D327" s="2" t="s">
        <v>4</v>
      </c>
      <c r="E327" s="2">
        <v>800</v>
      </c>
      <c r="F327" s="2">
        <v>0</v>
      </c>
      <c r="G327" s="2">
        <v>7200</v>
      </c>
      <c r="H327" s="2" t="s">
        <v>4</v>
      </c>
      <c r="I327" s="2"/>
      <c r="J327" s="4"/>
    </row>
    <row r="328" spans="1:10">
      <c r="A328" s="57"/>
      <c r="B328" s="7" t="s">
        <v>309</v>
      </c>
      <c r="C328" s="7">
        <v>1087328.02</v>
      </c>
      <c r="D328" s="7" t="s">
        <v>4</v>
      </c>
      <c r="E328" s="7">
        <v>867178.07</v>
      </c>
      <c r="F328" s="7">
        <v>103934.67</v>
      </c>
      <c r="G328" s="7">
        <v>1850571.42</v>
      </c>
      <c r="H328" s="7" t="s">
        <v>4</v>
      </c>
      <c r="I328" s="7"/>
      <c r="J328" s="9"/>
    </row>
    <row r="329" spans="1:10">
      <c r="A329" s="57"/>
      <c r="B329" s="7" t="s">
        <v>22</v>
      </c>
      <c r="C329" s="7">
        <v>1055542.53</v>
      </c>
      <c r="D329" s="7" t="s">
        <v>4</v>
      </c>
      <c r="E329" s="7">
        <v>861326.07</v>
      </c>
      <c r="F329" s="7">
        <v>87691.75</v>
      </c>
      <c r="G329" s="7">
        <v>1829176.85</v>
      </c>
      <c r="H329" s="7" t="s">
        <v>4</v>
      </c>
      <c r="I329" s="7"/>
      <c r="J329" s="9"/>
    </row>
    <row r="330" spans="1:10">
      <c r="A330" s="56"/>
      <c r="B330" s="2" t="s">
        <v>310</v>
      </c>
      <c r="C330" s="2">
        <v>30443.74</v>
      </c>
      <c r="D330" s="2" t="s">
        <v>4</v>
      </c>
      <c r="E330" s="2">
        <v>12854.85</v>
      </c>
      <c r="F330" s="2">
        <v>0</v>
      </c>
      <c r="G330" s="2">
        <v>43298.59</v>
      </c>
      <c r="H330" s="2" t="s">
        <v>4</v>
      </c>
      <c r="I330" s="2"/>
      <c r="J330" s="4"/>
    </row>
    <row r="331" spans="1:10">
      <c r="A331" s="56"/>
      <c r="B331" s="2" t="s">
        <v>311</v>
      </c>
      <c r="C331" s="2">
        <v>25140</v>
      </c>
      <c r="D331" s="2" t="s">
        <v>4</v>
      </c>
      <c r="E331" s="2">
        <v>15130</v>
      </c>
      <c r="F331" s="2">
        <v>0</v>
      </c>
      <c r="G331" s="2">
        <v>40270</v>
      </c>
      <c r="H331" s="2" t="s">
        <v>4</v>
      </c>
      <c r="I331" s="2"/>
      <c r="J331" s="4"/>
    </row>
    <row r="332" spans="1:10">
      <c r="A332" s="56"/>
      <c r="B332" s="2" t="s">
        <v>312</v>
      </c>
      <c r="C332" s="2">
        <v>1065</v>
      </c>
      <c r="D332" s="2" t="s">
        <v>4</v>
      </c>
      <c r="E332" s="2">
        <v>355</v>
      </c>
      <c r="F332" s="2">
        <v>0</v>
      </c>
      <c r="G332" s="2">
        <v>1420</v>
      </c>
      <c r="H332" s="2" t="s">
        <v>4</v>
      </c>
      <c r="I332" s="2"/>
      <c r="J332" s="4"/>
    </row>
    <row r="333" spans="1:10">
      <c r="A333" s="56"/>
      <c r="B333" s="2" t="s">
        <v>313</v>
      </c>
      <c r="C333" s="2">
        <v>38713.629999999997</v>
      </c>
      <c r="D333" s="2" t="s">
        <v>4</v>
      </c>
      <c r="E333" s="2">
        <v>27670.14</v>
      </c>
      <c r="F333" s="2">
        <v>0</v>
      </c>
      <c r="G333" s="2">
        <v>66383.77</v>
      </c>
      <c r="H333" s="2" t="s">
        <v>4</v>
      </c>
      <c r="I333" s="2"/>
      <c r="J333" s="4"/>
    </row>
    <row r="334" spans="1:10">
      <c r="A334" s="56"/>
      <c r="B334" s="2" t="s">
        <v>314</v>
      </c>
      <c r="C334" s="2">
        <v>9348.2999999999993</v>
      </c>
      <c r="D334" s="2" t="s">
        <v>4</v>
      </c>
      <c r="E334" s="2">
        <v>343.94</v>
      </c>
      <c r="F334" s="2">
        <v>0</v>
      </c>
      <c r="G334" s="2">
        <v>9692.24</v>
      </c>
      <c r="H334" s="2" t="s">
        <v>4</v>
      </c>
      <c r="I334" s="2"/>
      <c r="J334" s="4"/>
    </row>
    <row r="335" spans="1:10">
      <c r="A335" s="56"/>
      <c r="B335" s="2" t="s">
        <v>315</v>
      </c>
      <c r="C335" s="2">
        <v>27154.13</v>
      </c>
      <c r="D335" s="2" t="s">
        <v>4</v>
      </c>
      <c r="E335" s="2">
        <v>26251.15</v>
      </c>
      <c r="F335" s="2">
        <v>0</v>
      </c>
      <c r="G335" s="2">
        <v>53405.279999999999</v>
      </c>
      <c r="H335" s="2" t="s">
        <v>4</v>
      </c>
      <c r="I335" s="2"/>
      <c r="J335" s="4"/>
    </row>
    <row r="336" spans="1:10">
      <c r="A336" s="56"/>
      <c r="B336" s="2" t="s">
        <v>316</v>
      </c>
      <c r="C336" s="2">
        <v>10150</v>
      </c>
      <c r="D336" s="2" t="s">
        <v>4</v>
      </c>
      <c r="E336" s="2">
        <v>1508</v>
      </c>
      <c r="F336" s="2">
        <v>0</v>
      </c>
      <c r="G336" s="2">
        <v>11658</v>
      </c>
      <c r="H336" s="2" t="s">
        <v>4</v>
      </c>
      <c r="I336" s="2"/>
      <c r="J336" s="4"/>
    </row>
    <row r="337" spans="1:10">
      <c r="A337" s="56"/>
      <c r="B337" s="2" t="s">
        <v>317</v>
      </c>
      <c r="C337" s="2">
        <v>7200</v>
      </c>
      <c r="D337" s="2" t="s">
        <v>4</v>
      </c>
      <c r="E337" s="2">
        <v>2400</v>
      </c>
      <c r="F337" s="2">
        <v>0</v>
      </c>
      <c r="G337" s="2">
        <v>9600</v>
      </c>
      <c r="H337" s="2" t="s">
        <v>4</v>
      </c>
      <c r="I337" s="2"/>
      <c r="J337" s="4"/>
    </row>
    <row r="338" spans="1:10">
      <c r="A338" s="56"/>
      <c r="B338" s="2" t="s">
        <v>318</v>
      </c>
      <c r="C338" s="2">
        <v>17655.919999999998</v>
      </c>
      <c r="D338" s="2" t="s">
        <v>4</v>
      </c>
      <c r="E338" s="2">
        <v>2250</v>
      </c>
      <c r="F338" s="2">
        <v>0</v>
      </c>
      <c r="G338" s="2">
        <v>19905.919999999998</v>
      </c>
      <c r="H338" s="2" t="s">
        <v>4</v>
      </c>
      <c r="I338" s="2"/>
      <c r="J338" s="4"/>
    </row>
    <row r="339" spans="1:10">
      <c r="A339" s="56"/>
      <c r="B339" s="2" t="s">
        <v>319</v>
      </c>
      <c r="C339" s="2">
        <v>18383.91</v>
      </c>
      <c r="D339" s="2" t="s">
        <v>4</v>
      </c>
      <c r="E339" s="2">
        <v>16984.560000000001</v>
      </c>
      <c r="F339" s="2">
        <v>0</v>
      </c>
      <c r="G339" s="2">
        <v>35368.47</v>
      </c>
      <c r="H339" s="2" t="s">
        <v>4</v>
      </c>
      <c r="I339" s="2"/>
      <c r="J339" s="4"/>
    </row>
    <row r="340" spans="1:10">
      <c r="A340" s="56"/>
      <c r="B340" s="2" t="s">
        <v>320</v>
      </c>
      <c r="C340" s="2">
        <v>3300</v>
      </c>
      <c r="D340" s="2" t="s">
        <v>4</v>
      </c>
      <c r="E340" s="2">
        <v>1350</v>
      </c>
      <c r="F340" s="2">
        <v>0</v>
      </c>
      <c r="G340" s="2">
        <v>4650</v>
      </c>
      <c r="H340" s="2" t="s">
        <v>4</v>
      </c>
      <c r="I340" s="2"/>
      <c r="J340" s="4"/>
    </row>
    <row r="341" spans="1:10">
      <c r="A341" s="56"/>
      <c r="B341" s="2" t="s">
        <v>321</v>
      </c>
      <c r="C341" s="2">
        <v>12626.64</v>
      </c>
      <c r="D341" s="2" t="s">
        <v>4</v>
      </c>
      <c r="E341" s="2">
        <v>-290.3</v>
      </c>
      <c r="F341" s="2">
        <v>0</v>
      </c>
      <c r="G341" s="2">
        <v>12336.34</v>
      </c>
      <c r="H341" s="2" t="s">
        <v>4</v>
      </c>
      <c r="I341" s="2"/>
      <c r="J341" s="4"/>
    </row>
    <row r="342" spans="1:10" ht="12.75" customHeight="1">
      <c r="A342" s="56"/>
      <c r="B342" s="2" t="s">
        <v>322</v>
      </c>
      <c r="C342" s="2">
        <f>C343+C344</f>
        <v>161540.03</v>
      </c>
      <c r="D342" s="2"/>
      <c r="E342" s="2">
        <f>E343+E344</f>
        <v>44268.5</v>
      </c>
      <c r="F342" s="2">
        <v>0</v>
      </c>
      <c r="G342" s="2">
        <f>G343+G344</f>
        <v>205808.53</v>
      </c>
      <c r="H342" s="2"/>
      <c r="I342" s="2"/>
      <c r="J342" s="4"/>
    </row>
    <row r="343" spans="1:10" hidden="1">
      <c r="A343" s="64"/>
      <c r="B343" s="65" t="s">
        <v>323</v>
      </c>
      <c r="C343" s="65">
        <v>132805.5</v>
      </c>
      <c r="D343" s="65" t="s">
        <v>4</v>
      </c>
      <c r="E343" s="65">
        <v>44268.5</v>
      </c>
      <c r="F343" s="65">
        <v>0</v>
      </c>
      <c r="G343" s="65">
        <v>177074</v>
      </c>
      <c r="H343" s="65" t="s">
        <v>4</v>
      </c>
      <c r="I343" s="65"/>
      <c r="J343" s="66"/>
    </row>
    <row r="344" spans="1:10" hidden="1">
      <c r="A344" s="64"/>
      <c r="B344" s="65" t="s">
        <v>324</v>
      </c>
      <c r="C344" s="65">
        <v>28734.53</v>
      </c>
      <c r="D344" s="65" t="s">
        <v>4</v>
      </c>
      <c r="E344" s="65">
        <v>0</v>
      </c>
      <c r="F344" s="65">
        <v>0</v>
      </c>
      <c r="G344" s="65">
        <v>28734.53</v>
      </c>
      <c r="H344" s="65" t="s">
        <v>4</v>
      </c>
      <c r="I344" s="65"/>
      <c r="J344" s="66"/>
    </row>
    <row r="345" spans="1:10">
      <c r="A345" s="56"/>
      <c r="B345" s="2" t="s">
        <v>325</v>
      </c>
      <c r="C345" s="2">
        <v>0</v>
      </c>
      <c r="D345" s="2" t="s">
        <v>4</v>
      </c>
      <c r="E345" s="2">
        <v>0</v>
      </c>
      <c r="F345" s="2">
        <v>0</v>
      </c>
      <c r="G345" s="2">
        <v>0</v>
      </c>
      <c r="H345" s="2" t="s">
        <v>4</v>
      </c>
      <c r="I345" s="2"/>
      <c r="J345" s="4"/>
    </row>
    <row r="346" spans="1:10">
      <c r="A346" s="56"/>
      <c r="B346" s="2" t="s">
        <v>326</v>
      </c>
      <c r="C346" s="2">
        <v>0</v>
      </c>
      <c r="D346" s="2" t="s">
        <v>4</v>
      </c>
      <c r="E346" s="2">
        <v>0</v>
      </c>
      <c r="F346" s="2">
        <v>0</v>
      </c>
      <c r="G346" s="2">
        <v>0</v>
      </c>
      <c r="H346" s="2" t="s">
        <v>4</v>
      </c>
      <c r="I346" s="2"/>
      <c r="J346" s="4"/>
    </row>
    <row r="347" spans="1:10">
      <c r="A347" s="56"/>
      <c r="B347" s="2" t="s">
        <v>327</v>
      </c>
      <c r="C347" s="2">
        <v>41855.69</v>
      </c>
      <c r="D347" s="2" t="s">
        <v>4</v>
      </c>
      <c r="E347" s="2">
        <v>35519.24</v>
      </c>
      <c r="F347" s="2">
        <v>36356.51</v>
      </c>
      <c r="G347" s="2">
        <v>41018.42</v>
      </c>
      <c r="H347" s="2" t="s">
        <v>4</v>
      </c>
      <c r="I347" s="2"/>
      <c r="J347" s="4"/>
    </row>
    <row r="348" spans="1:10">
      <c r="A348" s="56"/>
      <c r="B348" s="2" t="s">
        <v>328</v>
      </c>
      <c r="C348" s="2">
        <v>72500</v>
      </c>
      <c r="D348" s="2" t="s">
        <v>4</v>
      </c>
      <c r="E348" s="2">
        <v>12000</v>
      </c>
      <c r="F348" s="2">
        <v>0</v>
      </c>
      <c r="G348" s="2">
        <v>84500</v>
      </c>
      <c r="H348" s="2" t="s">
        <v>4</v>
      </c>
      <c r="I348" s="2"/>
      <c r="J348" s="4"/>
    </row>
    <row r="349" spans="1:10">
      <c r="A349" s="56"/>
      <c r="B349" s="2" t="s">
        <v>329</v>
      </c>
      <c r="C349" s="2">
        <v>79330</v>
      </c>
      <c r="D349" s="2" t="s">
        <v>4</v>
      </c>
      <c r="E349" s="2">
        <v>29380</v>
      </c>
      <c r="F349" s="2">
        <v>0</v>
      </c>
      <c r="G349" s="2">
        <v>108710</v>
      </c>
      <c r="H349" s="2" t="s">
        <v>4</v>
      </c>
      <c r="I349" s="2"/>
      <c r="J349" s="4"/>
    </row>
    <row r="350" spans="1:10">
      <c r="A350" s="56"/>
      <c r="B350" s="2" t="s">
        <v>330</v>
      </c>
      <c r="C350" s="2">
        <v>0</v>
      </c>
      <c r="D350" s="2" t="s">
        <v>4</v>
      </c>
      <c r="E350" s="2">
        <v>0</v>
      </c>
      <c r="F350" s="2">
        <v>0</v>
      </c>
      <c r="G350" s="2">
        <v>0</v>
      </c>
      <c r="H350" s="2" t="s">
        <v>4</v>
      </c>
      <c r="I350" s="2"/>
      <c r="J350" s="4"/>
    </row>
    <row r="351" spans="1:10">
      <c r="A351" s="56"/>
      <c r="B351" s="2" t="s">
        <v>331</v>
      </c>
      <c r="C351" s="2">
        <v>0</v>
      </c>
      <c r="D351" s="2" t="s">
        <v>4</v>
      </c>
      <c r="E351" s="2">
        <v>0</v>
      </c>
      <c r="F351" s="2">
        <v>0</v>
      </c>
      <c r="G351" s="2">
        <v>0</v>
      </c>
      <c r="H351" s="2" t="s">
        <v>4</v>
      </c>
      <c r="I351" s="2"/>
      <c r="J351" s="4"/>
    </row>
    <row r="352" spans="1:10">
      <c r="A352" s="56"/>
      <c r="B352" s="2" t="s">
        <v>332</v>
      </c>
      <c r="C352" s="2">
        <v>883.48</v>
      </c>
      <c r="D352" s="2" t="s">
        <v>4</v>
      </c>
      <c r="E352" s="2">
        <v>360</v>
      </c>
      <c r="F352" s="2">
        <v>0</v>
      </c>
      <c r="G352" s="2">
        <v>1243.48</v>
      </c>
      <c r="H352" s="2" t="s">
        <v>4</v>
      </c>
      <c r="I352" s="2"/>
      <c r="J352" s="4"/>
    </row>
    <row r="353" spans="1:10">
      <c r="A353" s="56"/>
      <c r="B353" s="2" t="s">
        <v>333</v>
      </c>
      <c r="C353" s="2">
        <v>0</v>
      </c>
      <c r="D353" s="2" t="s">
        <v>4</v>
      </c>
      <c r="E353" s="2">
        <v>0</v>
      </c>
      <c r="F353" s="2">
        <v>0</v>
      </c>
      <c r="G353" s="2">
        <v>0</v>
      </c>
      <c r="H353" s="2" t="s">
        <v>4</v>
      </c>
      <c r="I353" s="2"/>
      <c r="J353" s="4"/>
    </row>
    <row r="354" spans="1:10">
      <c r="A354" s="56"/>
      <c r="B354" s="2" t="s">
        <v>287</v>
      </c>
      <c r="C354" s="2">
        <v>4770</v>
      </c>
      <c r="D354" s="2" t="s">
        <v>4</v>
      </c>
      <c r="E354" s="2">
        <v>3900</v>
      </c>
      <c r="F354" s="2">
        <v>0</v>
      </c>
      <c r="G354" s="2">
        <v>8670</v>
      </c>
      <c r="H354" s="2" t="s">
        <v>4</v>
      </c>
      <c r="I354" s="2"/>
      <c r="J354" s="4"/>
    </row>
    <row r="355" spans="1:10">
      <c r="A355" s="56"/>
      <c r="B355" s="2" t="s">
        <v>334</v>
      </c>
      <c r="C355" s="2">
        <v>0</v>
      </c>
      <c r="D355" s="2" t="s">
        <v>4</v>
      </c>
      <c r="E355" s="2">
        <v>0</v>
      </c>
      <c r="F355" s="2">
        <v>0</v>
      </c>
      <c r="G355" s="2">
        <v>0</v>
      </c>
      <c r="H355" s="2" t="s">
        <v>4</v>
      </c>
      <c r="I355" s="2"/>
      <c r="J355" s="4"/>
    </row>
    <row r="356" spans="1:10" ht="15.75" thickBot="1">
      <c r="A356" s="56"/>
      <c r="B356" s="2"/>
      <c r="C356" s="2"/>
      <c r="D356" s="2"/>
      <c r="E356" s="2"/>
      <c r="F356" s="2"/>
      <c r="G356" s="2"/>
      <c r="H356" s="2"/>
      <c r="I356" s="2"/>
      <c r="J356" s="4"/>
    </row>
    <row r="357" spans="1:10">
      <c r="A357" s="59"/>
      <c r="B357" s="60" t="s">
        <v>79</v>
      </c>
      <c r="C357" s="60" t="s">
        <v>80</v>
      </c>
      <c r="D357" s="60" t="s">
        <v>81</v>
      </c>
      <c r="E357" s="60"/>
      <c r="F357" s="60"/>
      <c r="G357" s="60" t="s">
        <v>80</v>
      </c>
      <c r="H357" s="60" t="s">
        <v>82</v>
      </c>
      <c r="I357" s="61"/>
      <c r="J357" s="62"/>
    </row>
    <row r="358" spans="1:10" ht="15.75" thickBot="1">
      <c r="A358" s="59"/>
      <c r="B358" s="63"/>
      <c r="C358" s="63" t="s">
        <v>83</v>
      </c>
      <c r="D358" s="63" t="s">
        <v>84</v>
      </c>
      <c r="E358" s="63" t="s">
        <v>85</v>
      </c>
      <c r="F358" s="63" t="s">
        <v>86</v>
      </c>
      <c r="G358" s="63" t="s">
        <v>83</v>
      </c>
      <c r="H358" s="63" t="s">
        <v>84</v>
      </c>
      <c r="I358" s="61"/>
      <c r="J358" s="62"/>
    </row>
    <row r="359" spans="1:10">
      <c r="A359" s="56"/>
      <c r="B359" s="2" t="s">
        <v>335</v>
      </c>
      <c r="C359" s="2">
        <f>C360+C361+C362+C366</f>
        <v>68959.86</v>
      </c>
      <c r="D359" s="2"/>
      <c r="E359" s="2">
        <f>E360+E361+E362+E366</f>
        <v>24486</v>
      </c>
      <c r="F359" s="2">
        <f>F360+F361+F362+F366</f>
        <v>15721.01</v>
      </c>
      <c r="G359" s="2">
        <f>G360+G361+G362+G366</f>
        <v>77724.850000000006</v>
      </c>
      <c r="H359" s="2"/>
      <c r="I359" s="2"/>
      <c r="J359" s="4"/>
    </row>
    <row r="360" spans="1:10" hidden="1">
      <c r="A360" s="64"/>
      <c r="B360" s="65" t="s">
        <v>336</v>
      </c>
      <c r="C360" s="65">
        <v>6235</v>
      </c>
      <c r="D360" s="65" t="s">
        <v>4</v>
      </c>
      <c r="E360" s="65">
        <v>800</v>
      </c>
      <c r="F360" s="65">
        <v>0</v>
      </c>
      <c r="G360" s="65">
        <v>7035</v>
      </c>
      <c r="H360" s="65" t="s">
        <v>4</v>
      </c>
      <c r="I360" s="65"/>
      <c r="J360" s="66"/>
    </row>
    <row r="361" spans="1:10" hidden="1">
      <c r="A361" s="64"/>
      <c r="B361" s="65" t="s">
        <v>337</v>
      </c>
      <c r="C361" s="65">
        <v>48674.86</v>
      </c>
      <c r="D361" s="65" t="s">
        <v>4</v>
      </c>
      <c r="E361" s="65">
        <v>5636</v>
      </c>
      <c r="F361" s="65">
        <v>15721.01</v>
      </c>
      <c r="G361" s="65">
        <v>38589.85</v>
      </c>
      <c r="H361" s="65" t="s">
        <v>4</v>
      </c>
      <c r="I361" s="65"/>
      <c r="J361" s="66"/>
    </row>
    <row r="362" spans="1:10" hidden="1">
      <c r="A362" s="64"/>
      <c r="B362" s="65" t="s">
        <v>338</v>
      </c>
      <c r="C362" s="65">
        <v>1500</v>
      </c>
      <c r="D362" s="65" t="s">
        <v>4</v>
      </c>
      <c r="E362" s="65">
        <v>2400</v>
      </c>
      <c r="F362" s="65">
        <v>0</v>
      </c>
      <c r="G362" s="65">
        <v>3900</v>
      </c>
      <c r="H362" s="65" t="s">
        <v>4</v>
      </c>
      <c r="I362" s="65"/>
      <c r="J362" s="66"/>
    </row>
    <row r="363" spans="1:10" hidden="1">
      <c r="A363" s="64"/>
      <c r="B363" s="65" t="s">
        <v>339</v>
      </c>
      <c r="C363" s="65">
        <v>0</v>
      </c>
      <c r="D363" s="65" t="s">
        <v>4</v>
      </c>
      <c r="E363" s="65">
        <v>0</v>
      </c>
      <c r="F363" s="65">
        <v>0</v>
      </c>
      <c r="G363" s="65">
        <v>0</v>
      </c>
      <c r="H363" s="65" t="s">
        <v>4</v>
      </c>
      <c r="I363" s="65"/>
      <c r="J363" s="66"/>
    </row>
    <row r="364" spans="1:10" hidden="1">
      <c r="A364" s="64"/>
      <c r="B364" s="65" t="s">
        <v>340</v>
      </c>
      <c r="C364" s="65">
        <v>0</v>
      </c>
      <c r="D364" s="65" t="s">
        <v>4</v>
      </c>
      <c r="E364" s="65">
        <v>0</v>
      </c>
      <c r="F364" s="65">
        <v>0</v>
      </c>
      <c r="G364" s="65">
        <v>0</v>
      </c>
      <c r="H364" s="65" t="s">
        <v>4</v>
      </c>
      <c r="I364" s="65"/>
      <c r="J364" s="66"/>
    </row>
    <row r="365" spans="1:10" hidden="1">
      <c r="A365" s="64"/>
      <c r="B365" s="65" t="s">
        <v>341</v>
      </c>
      <c r="C365" s="65">
        <v>0</v>
      </c>
      <c r="D365" s="65" t="s">
        <v>4</v>
      </c>
      <c r="E365" s="65">
        <v>0</v>
      </c>
      <c r="F365" s="65">
        <v>0</v>
      </c>
      <c r="G365" s="65">
        <v>0</v>
      </c>
      <c r="H365" s="65" t="s">
        <v>4</v>
      </c>
      <c r="I365" s="65"/>
      <c r="J365" s="66"/>
    </row>
    <row r="366" spans="1:10" hidden="1">
      <c r="A366" s="64"/>
      <c r="B366" s="65" t="s">
        <v>342</v>
      </c>
      <c r="C366" s="65">
        <v>12550</v>
      </c>
      <c r="D366" s="65" t="s">
        <v>4</v>
      </c>
      <c r="E366" s="65">
        <v>15650</v>
      </c>
      <c r="F366" s="65">
        <v>0</v>
      </c>
      <c r="G366" s="65">
        <v>28200</v>
      </c>
      <c r="H366" s="65" t="s">
        <v>4</v>
      </c>
      <c r="I366" s="65"/>
      <c r="J366" s="66"/>
    </row>
    <row r="367" spans="1:10">
      <c r="A367" s="56"/>
      <c r="B367" s="2" t="s">
        <v>343</v>
      </c>
      <c r="C367" s="2">
        <v>123755.9</v>
      </c>
      <c r="D367" s="2" t="s">
        <v>4</v>
      </c>
      <c r="E367" s="2">
        <v>100</v>
      </c>
      <c r="F367" s="2">
        <v>24641.88</v>
      </c>
      <c r="G367" s="2">
        <v>99214.02</v>
      </c>
      <c r="H367" s="2" t="s">
        <v>4</v>
      </c>
      <c r="I367" s="2"/>
      <c r="J367" s="4"/>
    </row>
    <row r="368" spans="1:10">
      <c r="A368" s="56"/>
      <c r="B368" s="2" t="s">
        <v>344</v>
      </c>
      <c r="C368" s="2">
        <v>12233.99</v>
      </c>
      <c r="D368" s="2" t="s">
        <v>4</v>
      </c>
      <c r="E368" s="2">
        <v>0</v>
      </c>
      <c r="F368" s="2">
        <v>0</v>
      </c>
      <c r="G368" s="2">
        <v>12233.99</v>
      </c>
      <c r="H368" s="2" t="s">
        <v>4</v>
      </c>
      <c r="I368" s="2"/>
      <c r="J368" s="4"/>
    </row>
    <row r="369" spans="1:10">
      <c r="A369" s="56"/>
      <c r="B369" s="2" t="s">
        <v>345</v>
      </c>
      <c r="C369" s="2">
        <v>17129.13</v>
      </c>
      <c r="D369" s="2" t="s">
        <v>4</v>
      </c>
      <c r="E369" s="2">
        <v>20473.330000000002</v>
      </c>
      <c r="F369" s="2">
        <v>0</v>
      </c>
      <c r="G369" s="2">
        <v>37602.46</v>
      </c>
      <c r="H369" s="2" t="s">
        <v>4</v>
      </c>
      <c r="I369" s="2"/>
      <c r="J369" s="4"/>
    </row>
    <row r="370" spans="1:10">
      <c r="A370" s="56"/>
      <c r="B370" s="2" t="s">
        <v>346</v>
      </c>
      <c r="C370" s="2">
        <v>57505.01</v>
      </c>
      <c r="D370" s="2" t="s">
        <v>4</v>
      </c>
      <c r="E370" s="2">
        <v>73798.39</v>
      </c>
      <c r="F370" s="2">
        <v>0</v>
      </c>
      <c r="G370" s="2">
        <v>131303.4</v>
      </c>
      <c r="H370" s="2" t="s">
        <v>4</v>
      </c>
      <c r="I370" s="2"/>
      <c r="J370" s="4"/>
    </row>
    <row r="371" spans="1:10">
      <c r="A371" s="56"/>
      <c r="B371" s="2" t="s">
        <v>347</v>
      </c>
      <c r="C371" s="2">
        <v>112649.17</v>
      </c>
      <c r="D371" s="2" t="s">
        <v>4</v>
      </c>
      <c r="E371" s="2">
        <v>456515.27</v>
      </c>
      <c r="F371" s="2">
        <v>10972.35</v>
      </c>
      <c r="G371" s="2">
        <v>558192.09</v>
      </c>
      <c r="H371" s="2" t="s">
        <v>4</v>
      </c>
      <c r="I371" s="2"/>
      <c r="J371" s="4"/>
    </row>
    <row r="372" spans="1:10">
      <c r="A372" s="56"/>
      <c r="B372" s="2" t="s">
        <v>348</v>
      </c>
      <c r="C372" s="2">
        <v>101249</v>
      </c>
      <c r="D372" s="2" t="s">
        <v>4</v>
      </c>
      <c r="E372" s="2">
        <v>0</v>
      </c>
      <c r="F372" s="2">
        <v>0</v>
      </c>
      <c r="G372" s="2">
        <v>101249</v>
      </c>
      <c r="H372" s="2" t="s">
        <v>4</v>
      </c>
      <c r="I372" s="2"/>
      <c r="J372" s="4"/>
    </row>
    <row r="373" spans="1:10">
      <c r="A373" s="56"/>
      <c r="B373" s="2" t="s">
        <v>349</v>
      </c>
      <c r="C373" s="2">
        <v>0</v>
      </c>
      <c r="D373" s="2" t="s">
        <v>4</v>
      </c>
      <c r="E373" s="2">
        <v>0</v>
      </c>
      <c r="F373" s="2">
        <v>0</v>
      </c>
      <c r="G373" s="2">
        <v>0</v>
      </c>
      <c r="H373" s="2" t="s">
        <v>4</v>
      </c>
      <c r="I373" s="2"/>
      <c r="J373" s="4"/>
    </row>
    <row r="374" spans="1:10">
      <c r="A374" s="56"/>
      <c r="B374" s="2" t="s">
        <v>350</v>
      </c>
      <c r="C374" s="2">
        <v>0</v>
      </c>
      <c r="D374" s="2" t="s">
        <v>4</v>
      </c>
      <c r="E374" s="2">
        <v>53718</v>
      </c>
      <c r="F374" s="2">
        <v>0</v>
      </c>
      <c r="G374" s="2">
        <v>53718</v>
      </c>
      <c r="H374" s="2" t="s">
        <v>4</v>
      </c>
      <c r="I374" s="2"/>
      <c r="J374" s="4"/>
    </row>
    <row r="375" spans="1:10">
      <c r="A375" s="57"/>
      <c r="B375" s="7" t="s">
        <v>23</v>
      </c>
      <c r="C375" s="7">
        <v>11148.57</v>
      </c>
      <c r="D375" s="7" t="s">
        <v>4</v>
      </c>
      <c r="E375" s="7">
        <v>4988</v>
      </c>
      <c r="F375" s="7">
        <v>0</v>
      </c>
      <c r="G375" s="7">
        <v>16136.57</v>
      </c>
      <c r="H375" s="7" t="s">
        <v>4</v>
      </c>
      <c r="I375" s="7"/>
      <c r="J375" s="9"/>
    </row>
    <row r="376" spans="1:10">
      <c r="A376" s="56"/>
      <c r="B376" s="2" t="s">
        <v>310</v>
      </c>
      <c r="C376" s="2">
        <v>5930.07</v>
      </c>
      <c r="D376" s="2" t="s">
        <v>4</v>
      </c>
      <c r="E376" s="2">
        <v>3576</v>
      </c>
      <c r="F376" s="2">
        <v>0</v>
      </c>
      <c r="G376" s="2">
        <v>9506.07</v>
      </c>
      <c r="H376" s="2" t="s">
        <v>4</v>
      </c>
      <c r="I376" s="2"/>
      <c r="J376" s="4"/>
    </row>
    <row r="377" spans="1:10">
      <c r="A377" s="56"/>
      <c r="B377" s="2" t="s">
        <v>351</v>
      </c>
      <c r="C377" s="2">
        <v>3600</v>
      </c>
      <c r="D377" s="2" t="s">
        <v>4</v>
      </c>
      <c r="E377" s="2">
        <v>600</v>
      </c>
      <c r="F377" s="2">
        <v>0</v>
      </c>
      <c r="G377" s="2">
        <v>4200</v>
      </c>
      <c r="H377" s="2" t="s">
        <v>4</v>
      </c>
      <c r="I377" s="2"/>
      <c r="J377" s="4"/>
    </row>
    <row r="378" spans="1:10">
      <c r="A378" s="56"/>
      <c r="B378" s="2" t="s">
        <v>313</v>
      </c>
      <c r="C378" s="2">
        <v>92.3</v>
      </c>
      <c r="D378" s="2" t="s">
        <v>4</v>
      </c>
      <c r="E378" s="2">
        <v>0</v>
      </c>
      <c r="F378" s="2">
        <v>0</v>
      </c>
      <c r="G378" s="2">
        <v>92.3</v>
      </c>
      <c r="H378" s="2" t="s">
        <v>4</v>
      </c>
      <c r="I378" s="2"/>
      <c r="J378" s="4"/>
    </row>
    <row r="379" spans="1:10">
      <c r="A379" s="56"/>
      <c r="B379" s="2" t="s">
        <v>352</v>
      </c>
      <c r="C379" s="2">
        <v>1526.2</v>
      </c>
      <c r="D379" s="2" t="s">
        <v>4</v>
      </c>
      <c r="E379" s="2">
        <v>0</v>
      </c>
      <c r="F379" s="2">
        <v>0</v>
      </c>
      <c r="G379" s="2">
        <v>1526.2</v>
      </c>
      <c r="H379" s="2" t="s">
        <v>4</v>
      </c>
      <c r="I379" s="2"/>
      <c r="J379" s="4"/>
    </row>
    <row r="380" spans="1:10">
      <c r="A380" s="56"/>
      <c r="B380" s="2" t="s">
        <v>316</v>
      </c>
      <c r="C380" s="2">
        <v>0</v>
      </c>
      <c r="D380" s="2" t="s">
        <v>4</v>
      </c>
      <c r="E380" s="2">
        <v>812</v>
      </c>
      <c r="F380" s="2">
        <v>0</v>
      </c>
      <c r="G380" s="2">
        <v>812</v>
      </c>
      <c r="H380" s="2" t="s">
        <v>4</v>
      </c>
      <c r="I380" s="2"/>
      <c r="J380" s="4"/>
    </row>
    <row r="381" spans="1:10">
      <c r="A381" s="57"/>
      <c r="B381" s="7" t="s">
        <v>24</v>
      </c>
      <c r="C381" s="7">
        <v>3044</v>
      </c>
      <c r="D381" s="7" t="s">
        <v>4</v>
      </c>
      <c r="E381" s="7">
        <v>0</v>
      </c>
      <c r="F381" s="7">
        <v>0</v>
      </c>
      <c r="G381" s="7">
        <v>3044</v>
      </c>
      <c r="H381" s="7" t="s">
        <v>4</v>
      </c>
      <c r="I381" s="7"/>
      <c r="J381" s="9"/>
    </row>
    <row r="382" spans="1:10">
      <c r="A382" s="56"/>
      <c r="B382" s="2" t="s">
        <v>316</v>
      </c>
      <c r="C382" s="2">
        <v>999</v>
      </c>
      <c r="D382" s="2" t="s">
        <v>4</v>
      </c>
      <c r="E382" s="2">
        <v>0</v>
      </c>
      <c r="F382" s="2">
        <v>0</v>
      </c>
      <c r="G382" s="2">
        <v>999</v>
      </c>
      <c r="H382" s="2" t="s">
        <v>4</v>
      </c>
      <c r="I382" s="2"/>
      <c r="J382" s="4"/>
    </row>
    <row r="383" spans="1:10">
      <c r="A383" s="56"/>
      <c r="B383" s="2" t="s">
        <v>353</v>
      </c>
      <c r="C383" s="2">
        <v>1874</v>
      </c>
      <c r="D383" s="2" t="s">
        <v>4</v>
      </c>
      <c r="E383" s="2">
        <v>0</v>
      </c>
      <c r="F383" s="2">
        <v>0</v>
      </c>
      <c r="G383" s="2">
        <v>1874</v>
      </c>
      <c r="H383" s="2" t="s">
        <v>4</v>
      </c>
      <c r="I383" s="2"/>
      <c r="J383" s="4"/>
    </row>
    <row r="384" spans="1:10">
      <c r="A384" s="56"/>
      <c r="B384" s="2" t="s">
        <v>345</v>
      </c>
      <c r="C384" s="2">
        <v>171</v>
      </c>
      <c r="D384" s="2" t="s">
        <v>4</v>
      </c>
      <c r="E384" s="2">
        <v>0</v>
      </c>
      <c r="F384" s="2">
        <v>0</v>
      </c>
      <c r="G384" s="2">
        <v>171</v>
      </c>
      <c r="H384" s="2" t="s">
        <v>4</v>
      </c>
      <c r="I384" s="2"/>
      <c r="J384" s="4"/>
    </row>
    <row r="385" spans="1:10">
      <c r="A385" s="57"/>
      <c r="B385" s="7" t="s">
        <v>25</v>
      </c>
      <c r="C385" s="7">
        <v>750</v>
      </c>
      <c r="D385" s="7" t="s">
        <v>4</v>
      </c>
      <c r="E385" s="7">
        <v>400</v>
      </c>
      <c r="F385" s="7">
        <v>0</v>
      </c>
      <c r="G385" s="7">
        <v>1150</v>
      </c>
      <c r="H385" s="7" t="s">
        <v>4</v>
      </c>
      <c r="I385" s="7"/>
      <c r="J385" s="9"/>
    </row>
    <row r="386" spans="1:10">
      <c r="A386" s="56"/>
      <c r="B386" s="2" t="s">
        <v>310</v>
      </c>
      <c r="C386" s="2">
        <v>0</v>
      </c>
      <c r="D386" s="2" t="s">
        <v>4</v>
      </c>
      <c r="E386" s="2">
        <v>400</v>
      </c>
      <c r="F386" s="2">
        <v>0</v>
      </c>
      <c r="G386" s="2">
        <v>400</v>
      </c>
      <c r="H386" s="2" t="s">
        <v>4</v>
      </c>
      <c r="I386" s="2"/>
      <c r="J386" s="4"/>
    </row>
    <row r="387" spans="1:10">
      <c r="A387" s="56"/>
      <c r="B387" s="2" t="s">
        <v>316</v>
      </c>
      <c r="C387" s="2">
        <v>750</v>
      </c>
      <c r="D387" s="2" t="s">
        <v>4</v>
      </c>
      <c r="E387" s="2">
        <v>0</v>
      </c>
      <c r="F387" s="2">
        <v>0</v>
      </c>
      <c r="G387" s="2">
        <v>750</v>
      </c>
      <c r="H387" s="2" t="s">
        <v>4</v>
      </c>
      <c r="I387" s="2"/>
      <c r="J387" s="4"/>
    </row>
    <row r="388" spans="1:10">
      <c r="A388" s="57"/>
      <c r="B388" s="7" t="s">
        <v>26</v>
      </c>
      <c r="C388" s="7">
        <v>0</v>
      </c>
      <c r="D388" s="7" t="s">
        <v>4</v>
      </c>
      <c r="E388" s="7">
        <v>0</v>
      </c>
      <c r="F388" s="7">
        <v>0</v>
      </c>
      <c r="G388" s="7">
        <v>0</v>
      </c>
      <c r="H388" s="7" t="s">
        <v>4</v>
      </c>
      <c r="I388" s="7"/>
      <c r="J388" s="9"/>
    </row>
    <row r="389" spans="1:10">
      <c r="A389" s="57"/>
      <c r="B389" s="7" t="s">
        <v>30</v>
      </c>
      <c r="C389" s="7">
        <v>16842.919999999998</v>
      </c>
      <c r="D389" s="7" t="s">
        <v>4</v>
      </c>
      <c r="E389" s="7">
        <v>464</v>
      </c>
      <c r="F389" s="7">
        <v>16242.92</v>
      </c>
      <c r="G389" s="7">
        <v>1064</v>
      </c>
      <c r="H389" s="7" t="s">
        <v>4</v>
      </c>
      <c r="I389" s="7"/>
      <c r="J389" s="9"/>
    </row>
    <row r="390" spans="1:10">
      <c r="A390" s="56"/>
      <c r="B390" s="2" t="s">
        <v>351</v>
      </c>
      <c r="C390" s="2">
        <v>600</v>
      </c>
      <c r="D390" s="2" t="s">
        <v>4</v>
      </c>
      <c r="E390" s="2">
        <v>0</v>
      </c>
      <c r="F390" s="2">
        <v>0</v>
      </c>
      <c r="G390" s="2">
        <v>600</v>
      </c>
      <c r="H390" s="2" t="s">
        <v>4</v>
      </c>
      <c r="I390" s="2"/>
      <c r="J390" s="4"/>
    </row>
    <row r="391" spans="1:10">
      <c r="A391" s="56"/>
      <c r="B391" s="2" t="s">
        <v>315</v>
      </c>
      <c r="C391" s="2">
        <v>16242.92</v>
      </c>
      <c r="D391" s="2" t="s">
        <v>4</v>
      </c>
      <c r="E391" s="2">
        <v>0</v>
      </c>
      <c r="F391" s="2">
        <v>16242.92</v>
      </c>
      <c r="G391" s="2">
        <v>0</v>
      </c>
      <c r="H391" s="2" t="s">
        <v>4</v>
      </c>
      <c r="I391" s="2"/>
      <c r="J391" s="4"/>
    </row>
    <row r="392" spans="1:10">
      <c r="A392" s="56"/>
      <c r="B392" s="2" t="s">
        <v>316</v>
      </c>
      <c r="C392" s="2">
        <v>0</v>
      </c>
      <c r="D392" s="2" t="s">
        <v>4</v>
      </c>
      <c r="E392" s="2">
        <v>464</v>
      </c>
      <c r="F392" s="2">
        <v>0</v>
      </c>
      <c r="G392" s="2">
        <v>464</v>
      </c>
      <c r="H392" s="2" t="s">
        <v>4</v>
      </c>
      <c r="I392" s="2"/>
      <c r="J392" s="4"/>
    </row>
    <row r="393" spans="1:10">
      <c r="A393" s="56"/>
      <c r="B393" s="2" t="s">
        <v>32</v>
      </c>
      <c r="C393" s="2">
        <v>2338.61</v>
      </c>
      <c r="D393" s="2" t="s">
        <v>4</v>
      </c>
      <c r="E393" s="2">
        <v>1609.94</v>
      </c>
      <c r="F393" s="2">
        <v>0</v>
      </c>
      <c r="G393" s="2">
        <v>3948.55</v>
      </c>
      <c r="H393" s="2" t="s">
        <v>4</v>
      </c>
      <c r="I393" s="2"/>
      <c r="J393" s="4"/>
    </row>
    <row r="394" spans="1:10">
      <c r="A394" s="57"/>
      <c r="B394" s="7" t="s">
        <v>354</v>
      </c>
      <c r="C394" s="7">
        <v>2338.61</v>
      </c>
      <c r="D394" s="7" t="s">
        <v>4</v>
      </c>
      <c r="E394" s="7">
        <v>1609.94</v>
      </c>
      <c r="F394" s="7">
        <v>0</v>
      </c>
      <c r="G394" s="7">
        <v>3948.55</v>
      </c>
      <c r="H394" s="7" t="s">
        <v>4</v>
      </c>
      <c r="I394" s="7"/>
      <c r="J394" s="9"/>
    </row>
    <row r="395" spans="1:10">
      <c r="A395" s="57"/>
      <c r="B395" s="7" t="s">
        <v>33</v>
      </c>
      <c r="C395" s="7">
        <v>10783.92</v>
      </c>
      <c r="D395" s="7" t="s">
        <v>4</v>
      </c>
      <c r="E395" s="7">
        <v>0.91</v>
      </c>
      <c r="F395" s="7">
        <v>0</v>
      </c>
      <c r="G395" s="7">
        <v>10784.83</v>
      </c>
      <c r="H395" s="7" t="s">
        <v>4</v>
      </c>
      <c r="I395" s="7"/>
      <c r="J395" s="9"/>
    </row>
    <row r="396" spans="1:10">
      <c r="A396" s="56"/>
      <c r="B396" s="2"/>
      <c r="C396" s="2"/>
      <c r="D396" s="2"/>
      <c r="E396" s="2"/>
      <c r="F396" s="2"/>
      <c r="G396" s="2"/>
      <c r="H396" s="2"/>
      <c r="I396" s="2"/>
      <c r="J396" s="4"/>
    </row>
    <row r="397" spans="1:10">
      <c r="A397" s="56"/>
      <c r="B397" s="2"/>
      <c r="C397" s="2"/>
      <c r="D397" s="2"/>
      <c r="E397" s="2"/>
      <c r="F397" s="2"/>
      <c r="G397" s="2"/>
      <c r="H397" s="2"/>
      <c r="I397" s="2"/>
      <c r="J397" s="4"/>
    </row>
    <row r="398" spans="1:10">
      <c r="A398" s="56"/>
      <c r="B398" s="2" t="s">
        <v>355</v>
      </c>
      <c r="C398" s="2">
        <v>0</v>
      </c>
      <c r="D398" s="2"/>
      <c r="E398" s="2">
        <v>0</v>
      </c>
      <c r="F398" s="2">
        <v>0</v>
      </c>
      <c r="G398" s="2">
        <v>0</v>
      </c>
      <c r="H398" s="2"/>
      <c r="I398" s="2"/>
      <c r="J398" s="4"/>
    </row>
    <row r="399" spans="1:10">
      <c r="A399" s="56"/>
      <c r="B399" s="2" t="s">
        <v>356</v>
      </c>
      <c r="C399" s="2"/>
      <c r="D399" s="2">
        <v>0</v>
      </c>
      <c r="E399" s="2"/>
      <c r="F399" s="2"/>
      <c r="G399" s="2"/>
      <c r="H399" s="2">
        <v>0</v>
      </c>
      <c r="I399" s="2"/>
      <c r="J399" s="4"/>
    </row>
    <row r="400" spans="1:10">
      <c r="A400" s="56"/>
      <c r="B400" s="2"/>
      <c r="C400" s="2"/>
      <c r="D400" s="2"/>
      <c r="E400" s="2"/>
      <c r="F400" s="2"/>
      <c r="G400" s="2"/>
      <c r="H400" s="2"/>
      <c r="I400" s="2"/>
      <c r="J400" s="4"/>
    </row>
    <row r="401" spans="1:10">
      <c r="A401" s="56"/>
      <c r="B401" s="2"/>
      <c r="C401" s="2"/>
      <c r="D401" s="2"/>
      <c r="E401" s="2"/>
      <c r="F401" s="2"/>
      <c r="G401" s="2"/>
      <c r="H401" s="2"/>
      <c r="I401" s="2"/>
      <c r="J401" s="4"/>
    </row>
    <row r="402" spans="1:10">
      <c r="A402" s="57"/>
      <c r="B402" s="7" t="s">
        <v>357</v>
      </c>
      <c r="C402" s="7">
        <v>14502519.49</v>
      </c>
      <c r="D402" s="7"/>
      <c r="E402" s="7">
        <v>74476176.489999995</v>
      </c>
      <c r="F402" s="7">
        <v>74476176.489999995</v>
      </c>
      <c r="G402" s="7">
        <v>12091423.43</v>
      </c>
      <c r="H402" s="7"/>
      <c r="I402" s="7"/>
      <c r="J402" s="9"/>
    </row>
    <row r="403" spans="1:10">
      <c r="A403" s="57"/>
      <c r="B403" s="7"/>
      <c r="C403" s="7"/>
      <c r="D403" s="7">
        <v>14502519.49</v>
      </c>
      <c r="E403" s="7"/>
      <c r="F403" s="7"/>
      <c r="G403" s="7"/>
      <c r="H403" s="7">
        <v>12091423.43</v>
      </c>
      <c r="I403" s="7"/>
      <c r="J403" s="9"/>
    </row>
    <row r="404" spans="1:10">
      <c r="A404" s="56"/>
      <c r="B404" s="2"/>
      <c r="C404" s="2"/>
      <c r="D404" s="2"/>
      <c r="E404" s="2"/>
      <c r="F404" s="2"/>
      <c r="G404" s="2"/>
      <c r="H404" s="2"/>
      <c r="I404" s="2"/>
      <c r="J404" s="4"/>
    </row>
    <row r="405" spans="1:10">
      <c r="A405" s="56"/>
      <c r="B405" s="2"/>
      <c r="C405" s="2"/>
      <c r="D405" s="2"/>
      <c r="E405" s="2"/>
      <c r="F405" s="2"/>
      <c r="G405" s="2"/>
      <c r="H405" s="2"/>
      <c r="I405" s="2"/>
      <c r="J405" s="4"/>
    </row>
    <row r="406" spans="1:10">
      <c r="A406" s="56"/>
      <c r="B406" s="2"/>
      <c r="C406" s="2"/>
      <c r="D406" s="2"/>
      <c r="E406" s="2"/>
      <c r="F406" s="2"/>
      <c r="G406" s="2"/>
      <c r="H406" s="2"/>
      <c r="I406" s="2"/>
      <c r="J406" s="4"/>
    </row>
    <row r="407" spans="1:10">
      <c r="A407" s="56"/>
      <c r="B407" s="2"/>
      <c r="C407" s="2"/>
      <c r="D407" s="2"/>
      <c r="E407" s="2"/>
      <c r="F407" s="2"/>
      <c r="G407" s="2"/>
      <c r="H407" s="2"/>
      <c r="I407" s="2"/>
      <c r="J407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47"/>
  <sheetViews>
    <sheetView workbookViewId="0">
      <selection activeCell="L23" sqref="L23"/>
    </sheetView>
  </sheetViews>
  <sheetFormatPr baseColWidth="10" defaultRowHeight="15"/>
  <sheetData>
    <row r="1" spans="1:9" ht="15.75" thickBot="1">
      <c r="A1" s="5"/>
      <c r="B1" s="5"/>
      <c r="C1" s="5"/>
      <c r="D1" s="5"/>
      <c r="E1" s="5"/>
      <c r="F1" s="5"/>
      <c r="G1" s="5"/>
      <c r="H1" s="5"/>
      <c r="I1" s="5"/>
    </row>
    <row r="2" spans="1:9">
      <c r="A2" s="5"/>
      <c r="B2" s="67"/>
      <c r="C2" s="68" t="s">
        <v>358</v>
      </c>
      <c r="D2" s="69"/>
      <c r="E2" s="70"/>
      <c r="F2" s="69"/>
      <c r="G2" s="69"/>
      <c r="H2" s="71"/>
      <c r="I2" s="5"/>
    </row>
    <row r="3" spans="1:9">
      <c r="A3" s="5"/>
      <c r="B3" s="72"/>
      <c r="C3" s="73" t="s">
        <v>359</v>
      </c>
      <c r="D3" s="73"/>
      <c r="E3" s="74"/>
      <c r="F3" s="75"/>
      <c r="G3" s="75"/>
      <c r="H3" s="76"/>
      <c r="I3" s="5"/>
    </row>
    <row r="4" spans="1:9">
      <c r="A4" s="5"/>
      <c r="B4" s="72"/>
      <c r="C4" s="73" t="s">
        <v>360</v>
      </c>
      <c r="D4" s="73"/>
      <c r="E4" s="74"/>
      <c r="F4" s="75"/>
      <c r="G4" s="75"/>
      <c r="H4" s="76"/>
      <c r="I4" s="5"/>
    </row>
    <row r="5" spans="1:9">
      <c r="A5" s="5"/>
      <c r="B5" s="72"/>
      <c r="C5" s="73" t="s">
        <v>361</v>
      </c>
      <c r="D5" s="73"/>
      <c r="E5" s="74"/>
      <c r="F5" s="75"/>
      <c r="G5" s="75"/>
      <c r="H5" s="76"/>
      <c r="I5" s="5"/>
    </row>
    <row r="6" spans="1:9">
      <c r="A6" s="5"/>
      <c r="B6" s="72"/>
      <c r="C6" s="77" t="s">
        <v>362</v>
      </c>
      <c r="D6" s="78"/>
      <c r="E6" s="74"/>
      <c r="F6" s="75"/>
      <c r="G6" s="75"/>
      <c r="H6" s="76"/>
      <c r="I6" s="5"/>
    </row>
    <row r="7" spans="1:9">
      <c r="A7" s="5"/>
      <c r="B7" s="72"/>
      <c r="C7" s="73"/>
      <c r="D7" s="73"/>
      <c r="E7" s="74"/>
      <c r="F7" s="75"/>
      <c r="G7" s="75"/>
      <c r="H7" s="76"/>
      <c r="I7" s="5"/>
    </row>
    <row r="8" spans="1:9">
      <c r="A8" s="5"/>
      <c r="B8" s="72"/>
      <c r="C8" s="79" t="s">
        <v>363</v>
      </c>
      <c r="D8" s="80"/>
      <c r="E8" s="81"/>
      <c r="F8" s="82"/>
      <c r="G8" s="82"/>
      <c r="H8" s="83">
        <v>402052.05</v>
      </c>
      <c r="I8" s="5"/>
    </row>
    <row r="9" spans="1:9">
      <c r="A9" s="5"/>
      <c r="B9" s="72"/>
      <c r="C9" s="75" t="s">
        <v>4</v>
      </c>
      <c r="D9" s="75"/>
      <c r="E9" s="84"/>
      <c r="F9" s="85"/>
      <c r="G9" s="85"/>
      <c r="H9" s="76"/>
      <c r="I9" s="5"/>
    </row>
    <row r="10" spans="1:9">
      <c r="A10" s="5"/>
      <c r="B10" s="86" t="s">
        <v>364</v>
      </c>
      <c r="C10" s="87" t="s">
        <v>365</v>
      </c>
      <c r="D10" s="87"/>
      <c r="E10" s="88"/>
      <c r="F10" s="87"/>
      <c r="G10" s="85"/>
      <c r="H10" s="76"/>
      <c r="I10" s="5"/>
    </row>
    <row r="11" spans="1:9">
      <c r="A11" s="5"/>
      <c r="B11" s="89"/>
      <c r="C11" s="75"/>
      <c r="D11" s="75"/>
      <c r="E11" s="84"/>
      <c r="F11" s="90"/>
      <c r="G11" s="85"/>
      <c r="H11" s="76"/>
      <c r="I11" s="5"/>
    </row>
    <row r="12" spans="1:9">
      <c r="A12" s="5"/>
      <c r="B12" s="86" t="s">
        <v>364</v>
      </c>
      <c r="C12" s="87" t="s">
        <v>366</v>
      </c>
      <c r="D12" s="87"/>
      <c r="E12" s="88"/>
      <c r="F12" s="87"/>
      <c r="G12" s="91"/>
      <c r="H12" s="76"/>
      <c r="I12" s="5"/>
    </row>
    <row r="13" spans="1:9">
      <c r="A13" s="5"/>
      <c r="B13" s="86"/>
      <c r="C13" s="92"/>
      <c r="D13" s="75"/>
      <c r="E13" s="84"/>
      <c r="F13" s="85"/>
      <c r="G13" s="85"/>
      <c r="H13" s="93"/>
      <c r="I13" s="5"/>
    </row>
    <row r="14" spans="1:9">
      <c r="A14" s="5"/>
      <c r="B14" s="86"/>
      <c r="C14" s="79" t="s">
        <v>367</v>
      </c>
      <c r="D14" s="75"/>
      <c r="E14" s="84"/>
      <c r="F14" s="85"/>
      <c r="G14" s="85"/>
      <c r="H14" s="83">
        <f>H8</f>
        <v>402052.05</v>
      </c>
      <c r="I14" s="5"/>
    </row>
    <row r="15" spans="1:9">
      <c r="A15" s="5"/>
      <c r="B15" s="86"/>
      <c r="C15" s="94"/>
      <c r="D15" s="75"/>
      <c r="E15" s="84"/>
      <c r="F15" s="85"/>
      <c r="G15" s="85"/>
      <c r="H15" s="76"/>
      <c r="I15" s="5"/>
    </row>
    <row r="16" spans="1:9">
      <c r="A16" s="5"/>
      <c r="B16" s="86" t="s">
        <v>368</v>
      </c>
      <c r="C16" s="87" t="s">
        <v>369</v>
      </c>
      <c r="D16" s="87"/>
      <c r="E16" s="88"/>
      <c r="F16" s="87"/>
      <c r="G16" s="85"/>
      <c r="H16" s="76"/>
      <c r="I16" s="5"/>
    </row>
    <row r="17" spans="1:9">
      <c r="A17" s="5"/>
      <c r="B17" s="86"/>
      <c r="C17" s="94"/>
      <c r="D17" s="94"/>
      <c r="E17" s="95"/>
      <c r="F17" s="94"/>
      <c r="G17" s="85"/>
      <c r="H17" s="76"/>
      <c r="I17" s="5"/>
    </row>
    <row r="18" spans="1:9">
      <c r="A18" s="5"/>
      <c r="B18" s="86" t="s">
        <v>368</v>
      </c>
      <c r="C18" s="87" t="s">
        <v>370</v>
      </c>
      <c r="D18" s="87"/>
      <c r="E18" s="88"/>
      <c r="F18" s="87"/>
      <c r="G18" s="85"/>
      <c r="H18" s="76"/>
      <c r="I18" s="5"/>
    </row>
    <row r="19" spans="1:9">
      <c r="A19" s="5"/>
      <c r="B19" s="72"/>
      <c r="C19" s="75" t="s">
        <v>371</v>
      </c>
      <c r="D19" s="75"/>
      <c r="E19" s="84"/>
      <c r="F19" s="75"/>
      <c r="G19" s="85"/>
      <c r="H19" s="76"/>
      <c r="I19" s="5"/>
    </row>
    <row r="20" spans="1:9">
      <c r="A20" s="5"/>
      <c r="B20" s="72"/>
      <c r="C20" s="75"/>
      <c r="D20" s="75"/>
      <c r="E20" s="84"/>
      <c r="F20" s="75"/>
      <c r="G20" s="85"/>
      <c r="H20" s="76"/>
      <c r="I20" s="5"/>
    </row>
    <row r="21" spans="1:9">
      <c r="A21" s="5"/>
      <c r="B21" s="72"/>
      <c r="C21" s="96" t="s">
        <v>372</v>
      </c>
      <c r="D21" s="96" t="s">
        <v>373</v>
      </c>
      <c r="E21" s="97">
        <v>207</v>
      </c>
      <c r="F21" s="98">
        <v>6000</v>
      </c>
      <c r="G21" s="75"/>
      <c r="H21" s="76"/>
      <c r="I21" s="5"/>
    </row>
    <row r="22" spans="1:9">
      <c r="A22" s="5"/>
      <c r="B22" s="72"/>
      <c r="C22" s="96" t="s">
        <v>372</v>
      </c>
      <c r="D22" s="96" t="s">
        <v>373</v>
      </c>
      <c r="E22" s="97">
        <v>271</v>
      </c>
      <c r="F22" s="98">
        <v>4260.3999999999996</v>
      </c>
      <c r="G22" s="75"/>
      <c r="H22" s="76"/>
      <c r="I22" s="5"/>
    </row>
    <row r="23" spans="1:9">
      <c r="A23" s="5"/>
      <c r="B23" s="72"/>
      <c r="C23" s="96" t="s">
        <v>372</v>
      </c>
      <c r="D23" s="96" t="s">
        <v>373</v>
      </c>
      <c r="E23" s="97">
        <v>355</v>
      </c>
      <c r="F23" s="98">
        <v>2000</v>
      </c>
      <c r="G23" s="75"/>
      <c r="H23" s="76"/>
      <c r="I23" s="5"/>
    </row>
    <row r="24" spans="1:9">
      <c r="A24" s="5"/>
      <c r="B24" s="72"/>
      <c r="C24" s="96" t="s">
        <v>372</v>
      </c>
      <c r="D24" s="96" t="s">
        <v>373</v>
      </c>
      <c r="E24" s="97">
        <v>592</v>
      </c>
      <c r="F24" s="98">
        <v>4290.28</v>
      </c>
      <c r="G24" s="75"/>
      <c r="H24" s="76"/>
      <c r="I24" s="5"/>
    </row>
    <row r="25" spans="1:9">
      <c r="A25" s="5"/>
      <c r="B25" s="72"/>
      <c r="C25" s="96" t="s">
        <v>372</v>
      </c>
      <c r="D25" s="96" t="s">
        <v>373</v>
      </c>
      <c r="E25" s="97">
        <v>638</v>
      </c>
      <c r="F25" s="98">
        <v>2000</v>
      </c>
      <c r="G25" s="75"/>
      <c r="H25" s="76"/>
      <c r="I25" s="5"/>
    </row>
    <row r="26" spans="1:9">
      <c r="A26" s="5"/>
      <c r="B26" s="72"/>
      <c r="C26" s="96" t="s">
        <v>372</v>
      </c>
      <c r="D26" s="96" t="s">
        <v>373</v>
      </c>
      <c r="E26" s="97">
        <v>639</v>
      </c>
      <c r="F26" s="98">
        <v>2000</v>
      </c>
      <c r="G26" s="75"/>
      <c r="H26" s="76"/>
      <c r="I26" s="5"/>
    </row>
    <row r="27" spans="1:9">
      <c r="A27" s="5"/>
      <c r="B27" s="72"/>
      <c r="C27" s="96" t="s">
        <v>372</v>
      </c>
      <c r="D27" s="96" t="s">
        <v>373</v>
      </c>
      <c r="E27" s="97">
        <v>727</v>
      </c>
      <c r="F27" s="98">
        <v>4000</v>
      </c>
      <c r="G27" s="75"/>
      <c r="H27" s="76"/>
      <c r="I27" s="5"/>
    </row>
    <row r="28" spans="1:9">
      <c r="A28" s="5"/>
      <c r="B28" s="72"/>
      <c r="C28" s="96" t="s">
        <v>372</v>
      </c>
      <c r="D28" s="96" t="s">
        <v>373</v>
      </c>
      <c r="E28" s="97">
        <v>843</v>
      </c>
      <c r="F28" s="98">
        <v>12000</v>
      </c>
      <c r="G28" s="75"/>
      <c r="H28" s="76"/>
      <c r="I28" s="5"/>
    </row>
    <row r="29" spans="1:9">
      <c r="A29" s="5"/>
      <c r="B29" s="72"/>
      <c r="C29" s="96" t="s">
        <v>372</v>
      </c>
      <c r="D29" s="96" t="s">
        <v>373</v>
      </c>
      <c r="E29" s="97">
        <v>876</v>
      </c>
      <c r="F29" s="98">
        <v>4000</v>
      </c>
      <c r="G29" s="75"/>
      <c r="H29" s="76"/>
      <c r="I29" s="5"/>
    </row>
    <row r="30" spans="1:9">
      <c r="A30" s="5"/>
      <c r="B30" s="72"/>
      <c r="C30" s="96" t="s">
        <v>372</v>
      </c>
      <c r="D30" s="96" t="s">
        <v>373</v>
      </c>
      <c r="E30" s="97">
        <v>892</v>
      </c>
      <c r="F30" s="98">
        <v>2000</v>
      </c>
      <c r="G30" s="75"/>
      <c r="H30" s="76"/>
      <c r="I30" s="5"/>
    </row>
    <row r="31" spans="1:9">
      <c r="A31" s="5"/>
      <c r="B31" s="72"/>
      <c r="C31" s="96" t="s">
        <v>372</v>
      </c>
      <c r="D31" s="96" t="s">
        <v>373</v>
      </c>
      <c r="E31" s="97">
        <v>903</v>
      </c>
      <c r="F31" s="98">
        <v>412.02</v>
      </c>
      <c r="G31" s="75"/>
      <c r="H31" s="76"/>
      <c r="I31" s="5"/>
    </row>
    <row r="32" spans="1:9">
      <c r="A32" s="5"/>
      <c r="B32" s="72"/>
      <c r="C32" s="96" t="s">
        <v>372</v>
      </c>
      <c r="D32" s="96" t="s">
        <v>373</v>
      </c>
      <c r="E32" s="97">
        <v>930</v>
      </c>
      <c r="F32" s="98">
        <v>9900.85</v>
      </c>
      <c r="G32" s="75"/>
      <c r="H32" s="76"/>
      <c r="I32" s="5"/>
    </row>
    <row r="33" spans="1:9">
      <c r="A33" s="5"/>
      <c r="B33" s="72"/>
      <c r="C33" s="96" t="s">
        <v>372</v>
      </c>
      <c r="D33" s="96" t="s">
        <v>373</v>
      </c>
      <c r="E33" s="97">
        <v>933</v>
      </c>
      <c r="F33" s="98">
        <v>9900.85</v>
      </c>
      <c r="G33" s="75"/>
      <c r="H33" s="76"/>
      <c r="I33" s="5"/>
    </row>
    <row r="34" spans="1:9">
      <c r="A34" s="5"/>
      <c r="B34" s="72"/>
      <c r="C34" s="96" t="s">
        <v>372</v>
      </c>
      <c r="D34" s="96" t="s">
        <v>373</v>
      </c>
      <c r="E34" s="97">
        <v>977</v>
      </c>
      <c r="F34" s="98">
        <v>6857.6</v>
      </c>
      <c r="G34" s="75"/>
      <c r="H34" s="76"/>
      <c r="I34" s="5"/>
    </row>
    <row r="35" spans="1:9">
      <c r="A35" s="5"/>
      <c r="B35" s="72"/>
      <c r="C35" s="96" t="s">
        <v>372</v>
      </c>
      <c r="D35" s="96" t="s">
        <v>373</v>
      </c>
      <c r="E35" s="97">
        <v>979</v>
      </c>
      <c r="F35" s="98">
        <v>800</v>
      </c>
      <c r="G35" s="75"/>
      <c r="H35" s="76"/>
      <c r="I35" s="5"/>
    </row>
    <row r="36" spans="1:9">
      <c r="A36" s="5"/>
      <c r="B36" s="72"/>
      <c r="C36" s="96" t="s">
        <v>372</v>
      </c>
      <c r="D36" s="96" t="s">
        <v>373</v>
      </c>
      <c r="E36" s="97">
        <v>980</v>
      </c>
      <c r="F36" s="98">
        <v>800</v>
      </c>
      <c r="G36" s="75"/>
      <c r="H36" s="76"/>
      <c r="I36" s="5"/>
    </row>
    <row r="37" spans="1:9">
      <c r="A37" s="5"/>
      <c r="B37" s="72"/>
      <c r="C37" s="96" t="s">
        <v>372</v>
      </c>
      <c r="D37" s="96" t="s">
        <v>373</v>
      </c>
      <c r="E37" s="97">
        <v>981</v>
      </c>
      <c r="F37" s="98">
        <v>2186.2399999999998</v>
      </c>
      <c r="G37" s="99">
        <f>F21+F22+F23+F24+F25+F26+F27+F28+F29+F30+F31+F32+F33+F34+F35+F36+F37</f>
        <v>73408.240000000005</v>
      </c>
      <c r="H37" s="100">
        <f>G37</f>
        <v>73408.240000000005</v>
      </c>
      <c r="I37" s="5"/>
    </row>
    <row r="38" spans="1:9">
      <c r="A38" s="5"/>
      <c r="B38" s="72"/>
      <c r="C38" s="96"/>
      <c r="D38" s="96"/>
      <c r="E38" s="101"/>
      <c r="F38" s="102"/>
      <c r="G38" s="102"/>
      <c r="H38" s="103"/>
      <c r="I38" s="5"/>
    </row>
    <row r="39" spans="1:9">
      <c r="A39" s="5"/>
      <c r="B39" s="72"/>
      <c r="C39" s="75"/>
      <c r="D39" s="75"/>
      <c r="E39" s="84"/>
      <c r="F39" s="104"/>
      <c r="G39" s="75"/>
      <c r="H39" s="76"/>
      <c r="I39" s="5"/>
    </row>
    <row r="40" spans="1:9" ht="15.75" thickBot="1">
      <c r="A40" s="5"/>
      <c r="B40" s="105" t="s">
        <v>374</v>
      </c>
      <c r="C40" s="79" t="s">
        <v>375</v>
      </c>
      <c r="D40" s="80"/>
      <c r="E40" s="81"/>
      <c r="F40" s="82"/>
      <c r="G40" s="82"/>
      <c r="H40" s="106">
        <f>H14-H37</f>
        <v>328643.81</v>
      </c>
      <c r="I40" s="5"/>
    </row>
    <row r="41" spans="1:9" ht="15.75" thickTop="1">
      <c r="A41" s="5"/>
      <c r="B41" s="105"/>
      <c r="C41" s="107"/>
      <c r="D41" s="80"/>
      <c r="E41" s="81"/>
      <c r="F41" s="82"/>
      <c r="G41" s="82"/>
      <c r="H41" s="83"/>
      <c r="I41" s="5"/>
    </row>
    <row r="42" spans="1:9">
      <c r="A42" s="5"/>
      <c r="B42" s="72"/>
      <c r="C42" s="75"/>
      <c r="D42" s="73"/>
      <c r="E42" s="74"/>
      <c r="F42" s="73"/>
      <c r="G42" s="75"/>
      <c r="H42" s="108"/>
      <c r="I42" s="5"/>
    </row>
    <row r="43" spans="1:9">
      <c r="A43" s="5"/>
      <c r="B43" s="72"/>
      <c r="C43" s="75"/>
      <c r="D43" s="73" t="s">
        <v>376</v>
      </c>
      <c r="E43" s="74"/>
      <c r="F43" s="109"/>
      <c r="G43" s="75"/>
      <c r="H43" s="76"/>
      <c r="I43" s="5"/>
    </row>
    <row r="44" spans="1:9" ht="15.75" thickBot="1">
      <c r="A44" s="5"/>
      <c r="B44" s="110"/>
      <c r="C44" s="111"/>
      <c r="D44" s="112" t="s">
        <v>377</v>
      </c>
      <c r="E44" s="113"/>
      <c r="F44" s="114"/>
      <c r="G44" s="111"/>
      <c r="H44" s="115"/>
      <c r="I44" s="5"/>
    </row>
    <row r="45" spans="1:9">
      <c r="A45" s="5"/>
      <c r="B45" s="5"/>
      <c r="C45" s="5"/>
      <c r="D45" s="5"/>
      <c r="E45" s="5"/>
      <c r="F45" s="5"/>
      <c r="G45" s="5"/>
      <c r="H45" s="5"/>
      <c r="I45" s="5"/>
    </row>
    <row r="46" spans="1:9">
      <c r="A46" s="5"/>
      <c r="B46" s="5"/>
      <c r="C46" s="5"/>
      <c r="D46" s="5"/>
      <c r="E46" s="5"/>
      <c r="F46" s="5"/>
      <c r="G46" s="5"/>
      <c r="H46" s="5"/>
      <c r="I46" s="5"/>
    </row>
    <row r="47" spans="1:9">
      <c r="A47" s="5"/>
      <c r="B47" s="5"/>
      <c r="C47" s="5"/>
      <c r="D47" s="5"/>
      <c r="E47" s="5"/>
      <c r="F47" s="5"/>
      <c r="G47" s="5"/>
      <c r="H47" s="5"/>
      <c r="I47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I37"/>
  <sheetViews>
    <sheetView workbookViewId="0">
      <selection activeCell="G12" sqref="G12"/>
    </sheetView>
  </sheetViews>
  <sheetFormatPr baseColWidth="10" defaultRowHeight="15"/>
  <cols>
    <col min="2" max="2" width="26.28515625" customWidth="1"/>
    <col min="3" max="5" width="0" hidden="1" customWidth="1"/>
  </cols>
  <sheetData>
    <row r="1" spans="1:9">
      <c r="B1" s="5"/>
      <c r="C1" s="5"/>
      <c r="D1" s="5"/>
      <c r="E1" s="5"/>
      <c r="F1" s="5"/>
      <c r="G1" s="5"/>
      <c r="H1" s="5"/>
      <c r="I1" s="5"/>
    </row>
    <row r="2" spans="1:9">
      <c r="B2" s="5"/>
      <c r="C2" s="5"/>
      <c r="D2" s="5"/>
      <c r="E2" s="5"/>
      <c r="F2" s="5"/>
      <c r="G2" s="5"/>
      <c r="H2" s="5"/>
      <c r="I2" s="5"/>
    </row>
    <row r="3" spans="1:9">
      <c r="A3" s="29"/>
      <c r="B3" s="10" t="s">
        <v>378</v>
      </c>
      <c r="C3" s="10"/>
      <c r="D3" s="10"/>
      <c r="E3" s="10"/>
      <c r="F3" s="10"/>
      <c r="G3" s="10"/>
      <c r="H3" s="10"/>
      <c r="I3" s="10"/>
    </row>
    <row r="4" spans="1:9">
      <c r="A4" s="29"/>
      <c r="B4" s="10" t="s">
        <v>379</v>
      </c>
      <c r="C4" s="116" t="s">
        <v>380</v>
      </c>
      <c r="D4" s="116"/>
      <c r="E4" s="116"/>
      <c r="F4" s="48"/>
      <c r="G4" s="117"/>
      <c r="H4" s="48"/>
      <c r="I4" s="10"/>
    </row>
    <row r="5" spans="1:9">
      <c r="A5" s="29"/>
      <c r="B5" s="10" t="s">
        <v>381</v>
      </c>
      <c r="C5" s="32"/>
      <c r="D5" s="32"/>
      <c r="E5" s="32"/>
      <c r="F5" s="9"/>
      <c r="G5" s="118"/>
      <c r="H5" s="9"/>
      <c r="I5" s="10"/>
    </row>
    <row r="6" spans="1:9">
      <c r="A6" s="29"/>
      <c r="B6" s="10"/>
      <c r="C6" s="32"/>
      <c r="D6" s="32"/>
      <c r="E6" s="32"/>
      <c r="F6" s="9"/>
      <c r="G6" s="118"/>
      <c r="H6" s="9"/>
      <c r="I6" s="10"/>
    </row>
    <row r="7" spans="1:9">
      <c r="A7" s="29"/>
      <c r="B7" s="10"/>
      <c r="C7" s="32"/>
      <c r="D7" s="32"/>
      <c r="E7" s="32"/>
      <c r="F7" s="9"/>
      <c r="G7" s="118"/>
      <c r="H7" s="9"/>
      <c r="I7" s="10"/>
    </row>
    <row r="8" spans="1:9" ht="15.75" thickBot="1">
      <c r="B8" s="5"/>
      <c r="C8" s="34" t="s">
        <v>41</v>
      </c>
      <c r="D8" s="34"/>
      <c r="E8" s="34"/>
      <c r="F8" s="35"/>
      <c r="G8" s="119"/>
      <c r="H8" s="35"/>
      <c r="I8" s="5"/>
    </row>
    <row r="9" spans="1:9" ht="15.75" thickBot="1">
      <c r="B9" s="37" t="s">
        <v>4</v>
      </c>
      <c r="C9" s="38" t="s">
        <v>5</v>
      </c>
      <c r="D9" s="38" t="s">
        <v>6</v>
      </c>
      <c r="E9" s="39" t="s">
        <v>7</v>
      </c>
      <c r="F9" s="40" t="s">
        <v>8</v>
      </c>
      <c r="G9" s="119"/>
      <c r="H9" s="40" t="s">
        <v>11</v>
      </c>
      <c r="I9" s="5"/>
    </row>
    <row r="10" spans="1:9" ht="15.75" thickTop="1">
      <c r="B10" s="41" t="s">
        <v>12</v>
      </c>
      <c r="C10" s="32"/>
      <c r="D10" s="32"/>
      <c r="E10" s="32"/>
      <c r="F10" s="9"/>
      <c r="G10" s="118"/>
      <c r="H10" s="9"/>
      <c r="I10" s="10"/>
    </row>
    <row r="11" spans="1:9">
      <c r="B11" s="5"/>
      <c r="C11" s="42"/>
      <c r="D11" s="42"/>
      <c r="E11" s="42"/>
      <c r="F11" s="4"/>
      <c r="G11" s="120"/>
      <c r="H11" s="4"/>
      <c r="I11" s="5"/>
    </row>
    <row r="12" spans="1:9">
      <c r="B12" s="10" t="s">
        <v>382</v>
      </c>
      <c r="C12" s="32"/>
      <c r="D12" s="32"/>
      <c r="E12" s="32"/>
      <c r="F12" s="9"/>
      <c r="G12" s="118"/>
      <c r="H12" s="9"/>
      <c r="I12" s="10"/>
    </row>
    <row r="13" spans="1:9" ht="15.75" thickBot="1">
      <c r="B13" s="10"/>
      <c r="C13" s="32"/>
      <c r="D13" s="32"/>
      <c r="E13" s="32"/>
      <c r="F13" s="9"/>
      <c r="G13" s="118"/>
      <c r="H13" s="9"/>
      <c r="I13" s="10"/>
    </row>
    <row r="14" spans="1:9">
      <c r="B14" s="10" t="s">
        <v>18</v>
      </c>
      <c r="C14" s="45"/>
      <c r="D14" s="45"/>
      <c r="E14" s="45"/>
      <c r="F14" s="51"/>
      <c r="G14" s="118"/>
      <c r="H14" s="51"/>
      <c r="I14" s="10"/>
    </row>
    <row r="15" spans="1:9">
      <c r="B15" s="5"/>
      <c r="C15" s="42"/>
      <c r="D15" s="42"/>
      <c r="E15" s="42"/>
      <c r="F15" s="4"/>
      <c r="G15" s="120"/>
      <c r="H15" s="4"/>
      <c r="I15" s="5"/>
    </row>
    <row r="16" spans="1:9">
      <c r="B16" s="5" t="s">
        <v>13</v>
      </c>
      <c r="C16" s="42">
        <v>75040</v>
      </c>
      <c r="D16" s="42">
        <v>75586.86</v>
      </c>
      <c r="E16" s="42">
        <v>77340</v>
      </c>
      <c r="F16" s="43">
        <v>78980</v>
      </c>
      <c r="G16" s="120"/>
      <c r="H16" s="43">
        <f>SUM(C16:F16)</f>
        <v>306946.86</v>
      </c>
      <c r="I16" s="5"/>
    </row>
    <row r="17" spans="1:9">
      <c r="B17" s="5" t="s">
        <v>15</v>
      </c>
      <c r="C17" s="42">
        <v>0</v>
      </c>
      <c r="D17" s="42">
        <v>0</v>
      </c>
      <c r="E17" s="42">
        <v>0</v>
      </c>
      <c r="F17" s="4">
        <v>0</v>
      </c>
      <c r="G17" s="120"/>
      <c r="H17" s="4">
        <f>SUM(C17:F17)</f>
        <v>0</v>
      </c>
      <c r="I17" s="5"/>
    </row>
    <row r="18" spans="1:9" ht="15.75" thickBot="1">
      <c r="B18" s="5" t="s">
        <v>383</v>
      </c>
      <c r="C18" s="42">
        <v>0</v>
      </c>
      <c r="D18" s="42">
        <v>0</v>
      </c>
      <c r="E18" s="42">
        <v>0</v>
      </c>
      <c r="F18" s="4">
        <v>0</v>
      </c>
      <c r="G18" s="120"/>
      <c r="H18" s="4">
        <f>SUM(C18:F18)</f>
        <v>0</v>
      </c>
      <c r="I18" s="5"/>
    </row>
    <row r="19" spans="1:9">
      <c r="B19" s="10" t="s">
        <v>19</v>
      </c>
      <c r="C19" s="45">
        <f>C14+C16+C17+C18</f>
        <v>75040</v>
      </c>
      <c r="D19" s="45">
        <f>D14+D16+D17+D18</f>
        <v>75586.86</v>
      </c>
      <c r="E19" s="45">
        <f>E14+E16+E17+E18</f>
        <v>77340</v>
      </c>
      <c r="F19" s="46">
        <f>F14+F16+F17+F18</f>
        <v>78980</v>
      </c>
      <c r="G19" s="118"/>
      <c r="H19" s="46">
        <f>H14+H16+H17+H18</f>
        <v>306946.86</v>
      </c>
      <c r="I19" s="10"/>
    </row>
    <row r="20" spans="1:9">
      <c r="B20" s="5"/>
      <c r="C20" s="42"/>
      <c r="D20" s="42"/>
      <c r="E20" s="42"/>
      <c r="F20" s="4"/>
      <c r="G20" s="120"/>
      <c r="H20" s="4"/>
      <c r="I20" s="5"/>
    </row>
    <row r="21" spans="1:9">
      <c r="B21" s="41" t="s">
        <v>20</v>
      </c>
      <c r="C21" s="32"/>
      <c r="D21" s="32"/>
      <c r="E21" s="32"/>
      <c r="F21" s="9"/>
      <c r="G21" s="118"/>
      <c r="H21" s="9"/>
      <c r="I21" s="10"/>
    </row>
    <row r="22" spans="1:9">
      <c r="B22" s="5"/>
      <c r="C22" s="42"/>
      <c r="D22" s="42"/>
      <c r="E22" s="42"/>
      <c r="F22" s="4"/>
      <c r="G22" s="120"/>
      <c r="H22" s="4"/>
      <c r="I22" s="5"/>
    </row>
    <row r="23" spans="1:9">
      <c r="B23" s="10" t="s">
        <v>384</v>
      </c>
      <c r="C23" s="42"/>
      <c r="D23" s="42"/>
      <c r="E23" s="42"/>
      <c r="F23" s="4"/>
      <c r="G23" s="120"/>
      <c r="H23" s="4"/>
      <c r="I23" s="5"/>
    </row>
    <row r="24" spans="1:9">
      <c r="B24" s="5" t="s">
        <v>309</v>
      </c>
      <c r="C24" s="42">
        <v>36000</v>
      </c>
      <c r="D24" s="42">
        <v>0</v>
      </c>
      <c r="E24" s="42">
        <v>0</v>
      </c>
      <c r="F24" s="43">
        <v>0</v>
      </c>
      <c r="G24" s="120"/>
      <c r="H24" s="43">
        <f>SUM(C24:F24)</f>
        <v>36000</v>
      </c>
      <c r="I24" s="5"/>
    </row>
    <row r="25" spans="1:9">
      <c r="B25" s="5" t="s">
        <v>33</v>
      </c>
      <c r="C25" s="42">
        <v>0</v>
      </c>
      <c r="D25" s="42">
        <v>0</v>
      </c>
      <c r="E25" s="42">
        <v>0</v>
      </c>
      <c r="F25" s="4">
        <v>0</v>
      </c>
      <c r="G25" s="120"/>
      <c r="H25" s="4">
        <f>SUM(C25:F25)</f>
        <v>0</v>
      </c>
      <c r="I25" s="5"/>
    </row>
    <row r="26" spans="1:9" ht="15.75" thickBot="1">
      <c r="B26" s="5" t="s">
        <v>32</v>
      </c>
      <c r="C26" s="42">
        <v>0</v>
      </c>
      <c r="D26" s="42">
        <v>0</v>
      </c>
      <c r="E26" s="42">
        <v>0</v>
      </c>
      <c r="F26" s="4">
        <v>0</v>
      </c>
      <c r="G26" s="120"/>
      <c r="H26" s="4">
        <f>SUM(C26:F26)</f>
        <v>0</v>
      </c>
      <c r="I26" s="5"/>
    </row>
    <row r="27" spans="1:9">
      <c r="B27" s="10" t="s">
        <v>35</v>
      </c>
      <c r="C27" s="45">
        <f t="shared" ref="C27:H27" si="0">C24+C25+C26</f>
        <v>36000</v>
      </c>
      <c r="D27" s="45">
        <f t="shared" si="0"/>
        <v>0</v>
      </c>
      <c r="E27" s="45">
        <f t="shared" si="0"/>
        <v>0</v>
      </c>
      <c r="F27" s="46">
        <f t="shared" si="0"/>
        <v>0</v>
      </c>
      <c r="G27" s="118"/>
      <c r="H27" s="46">
        <f t="shared" si="0"/>
        <v>36000</v>
      </c>
      <c r="I27" s="10"/>
    </row>
    <row r="28" spans="1:9" ht="15.75" thickBot="1">
      <c r="B28" s="10"/>
      <c r="C28" s="32"/>
      <c r="D28" s="32"/>
      <c r="E28" s="32"/>
      <c r="F28" s="9"/>
      <c r="G28" s="118"/>
      <c r="H28" s="9"/>
      <c r="I28" s="10"/>
    </row>
    <row r="29" spans="1:9" ht="15.75" thickBot="1">
      <c r="B29" s="10" t="s">
        <v>36</v>
      </c>
      <c r="C29" s="45">
        <f>C19-C27</f>
        <v>39040</v>
      </c>
      <c r="D29" s="45">
        <f>D19-D27</f>
        <v>75586.86</v>
      </c>
      <c r="E29" s="45">
        <f>E19-E27</f>
        <v>77340</v>
      </c>
      <c r="F29" s="47">
        <f>F19-F27</f>
        <v>78980</v>
      </c>
      <c r="G29" s="118"/>
      <c r="H29" s="47">
        <f>H19-H27</f>
        <v>270946.86</v>
      </c>
      <c r="I29" s="10"/>
    </row>
    <row r="30" spans="1:9" ht="15.75" thickTop="1">
      <c r="A30" s="121"/>
      <c r="B30" s="122"/>
      <c r="C30" s="118"/>
      <c r="D30" s="118"/>
      <c r="E30" s="118"/>
      <c r="F30" s="54"/>
      <c r="G30" s="118"/>
      <c r="H30" s="54"/>
      <c r="I30" s="122"/>
    </row>
    <row r="31" spans="1:9">
      <c r="A31" s="121"/>
      <c r="B31" s="122"/>
      <c r="C31" s="118"/>
      <c r="D31" s="118"/>
      <c r="E31" s="118"/>
      <c r="F31" s="54"/>
      <c r="G31" s="118"/>
      <c r="H31" s="54"/>
      <c r="I31" s="122"/>
    </row>
    <row r="32" spans="1:9">
      <c r="B32" s="5"/>
      <c r="C32" s="42"/>
      <c r="D32" s="42"/>
      <c r="E32" s="42"/>
      <c r="F32" s="4"/>
      <c r="G32" s="120"/>
      <c r="H32" s="4"/>
      <c r="I32" s="5"/>
    </row>
    <row r="33" spans="1:9">
      <c r="A33" s="29"/>
      <c r="B33" s="10" t="s">
        <v>385</v>
      </c>
      <c r="C33" s="32"/>
      <c r="D33" s="32"/>
      <c r="E33" s="32"/>
      <c r="F33" s="29"/>
      <c r="G33" s="118"/>
      <c r="H33" s="9"/>
      <c r="I33" s="10"/>
    </row>
    <row r="34" spans="1:9">
      <c r="A34" s="29"/>
      <c r="B34" s="10" t="s">
        <v>386</v>
      </c>
      <c r="C34" s="32"/>
      <c r="D34" s="32"/>
      <c r="E34" s="32"/>
      <c r="F34" s="29"/>
      <c r="G34" s="118"/>
      <c r="H34" s="9"/>
      <c r="I34" s="10"/>
    </row>
    <row r="35" spans="1:9">
      <c r="B35" s="5"/>
      <c r="C35" s="5"/>
      <c r="D35" s="5"/>
      <c r="E35" s="5"/>
      <c r="F35" s="4"/>
      <c r="G35" s="123"/>
      <c r="H35" s="4"/>
      <c r="I35" s="5"/>
    </row>
    <row r="36" spans="1:9">
      <c r="B36" s="5"/>
      <c r="C36" s="5"/>
      <c r="D36" s="5"/>
      <c r="E36" s="5"/>
      <c r="F36" s="5"/>
      <c r="G36" s="5"/>
      <c r="H36" s="5"/>
      <c r="I36" s="5"/>
    </row>
    <row r="37" spans="1:9">
      <c r="B37" s="5"/>
      <c r="C37" s="5"/>
      <c r="D37" s="5"/>
      <c r="E37" s="5"/>
      <c r="F37" s="5"/>
      <c r="G37" s="5"/>
      <c r="H37" s="5"/>
      <c r="I37" s="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M36"/>
  <sheetViews>
    <sheetView workbookViewId="0">
      <selection activeCell="N21" sqref="N21"/>
    </sheetView>
  </sheetViews>
  <sheetFormatPr baseColWidth="10" defaultRowHeight="15"/>
  <cols>
    <col min="2" max="2" width="23" customWidth="1"/>
    <col min="3" max="5" width="0" hidden="1" customWidth="1"/>
    <col min="6" max="6" width="12" bestFit="1" customWidth="1"/>
    <col min="7" max="7" width="11.42578125" customWidth="1"/>
    <col min="8" max="8" width="28.7109375" customWidth="1"/>
    <col min="9" max="11" width="0" hidden="1" customWidth="1"/>
    <col min="12" max="12" width="12" bestFit="1" customWidth="1"/>
  </cols>
  <sheetData>
    <row r="1" spans="1:13">
      <c r="B1" s="4"/>
      <c r="C1" s="4"/>
      <c r="D1" s="4"/>
      <c r="E1" s="4"/>
      <c r="F1" s="4"/>
      <c r="G1" s="4"/>
      <c r="H1" s="4"/>
      <c r="I1" s="5"/>
      <c r="J1" s="5"/>
      <c r="K1" s="5"/>
      <c r="L1" s="5"/>
      <c r="M1" s="5"/>
    </row>
    <row r="2" spans="1:13">
      <c r="B2" s="4"/>
      <c r="C2" s="4"/>
      <c r="D2" s="4"/>
      <c r="E2" s="4"/>
      <c r="F2" s="4"/>
      <c r="G2" s="4"/>
      <c r="H2" s="4"/>
      <c r="I2" s="5"/>
      <c r="J2" s="5"/>
      <c r="K2" s="5"/>
      <c r="L2" s="5"/>
      <c r="M2" s="5"/>
    </row>
    <row r="3" spans="1:13">
      <c r="A3" s="29"/>
      <c r="B3" s="48" t="s">
        <v>387</v>
      </c>
      <c r="C3" s="48" t="s">
        <v>380</v>
      </c>
      <c r="D3" s="48"/>
      <c r="E3" s="48"/>
      <c r="F3" s="48"/>
      <c r="G3" s="9"/>
      <c r="H3" s="9"/>
      <c r="I3" s="10"/>
      <c r="J3" s="10"/>
      <c r="K3" s="10"/>
      <c r="L3" s="10"/>
      <c r="M3" s="10"/>
    </row>
    <row r="4" spans="1:13">
      <c r="A4" s="29"/>
      <c r="B4" s="9" t="s">
        <v>388</v>
      </c>
      <c r="C4" s="9"/>
      <c r="D4" s="9"/>
      <c r="E4" s="9"/>
      <c r="F4" s="9"/>
      <c r="G4" s="9"/>
      <c r="H4" s="9"/>
      <c r="I4" s="10"/>
      <c r="J4" s="10"/>
      <c r="K4" s="10"/>
      <c r="L4" s="10"/>
      <c r="M4" s="10"/>
    </row>
    <row r="5" spans="1:13">
      <c r="A5" s="29"/>
      <c r="B5" s="48" t="s">
        <v>389</v>
      </c>
      <c r="C5" s="48"/>
      <c r="D5" s="48"/>
      <c r="E5" s="48"/>
      <c r="F5" s="48"/>
      <c r="G5" s="9"/>
      <c r="H5" s="9"/>
      <c r="I5" s="10"/>
      <c r="J5" s="10"/>
      <c r="K5" s="10"/>
      <c r="L5" s="10"/>
      <c r="M5" s="10"/>
    </row>
    <row r="6" spans="1:13">
      <c r="A6" s="29"/>
      <c r="B6" s="48"/>
      <c r="C6" s="48"/>
      <c r="D6" s="48"/>
      <c r="E6" s="48"/>
      <c r="F6" s="48"/>
      <c r="G6" s="9"/>
      <c r="H6" s="9"/>
      <c r="I6" s="10"/>
      <c r="J6" s="10"/>
      <c r="K6" s="10"/>
      <c r="L6" s="10"/>
      <c r="M6" s="10"/>
    </row>
    <row r="7" spans="1:13">
      <c r="A7" s="29"/>
      <c r="B7" s="48"/>
      <c r="C7" s="48"/>
      <c r="D7" s="48"/>
      <c r="E7" s="48"/>
      <c r="F7" s="48"/>
      <c r="G7" s="9"/>
      <c r="H7" s="9"/>
      <c r="I7" s="10"/>
      <c r="J7" s="10"/>
      <c r="K7" s="10"/>
      <c r="L7" s="10"/>
      <c r="M7" s="10"/>
    </row>
    <row r="8" spans="1:13" ht="15.75" thickBot="1">
      <c r="B8" s="35" t="s">
        <v>4</v>
      </c>
      <c r="C8" s="49" t="s">
        <v>5</v>
      </c>
      <c r="D8" s="49" t="s">
        <v>6</v>
      </c>
      <c r="E8" s="50" t="s">
        <v>7</v>
      </c>
      <c r="F8" s="36"/>
      <c r="G8" s="4"/>
      <c r="H8" s="4"/>
      <c r="I8" s="5"/>
      <c r="J8" s="5"/>
      <c r="K8" s="5"/>
      <c r="L8" s="5"/>
      <c r="M8" s="5"/>
    </row>
    <row r="9" spans="1:13" ht="15.75" thickTop="1">
      <c r="A9" s="29"/>
      <c r="B9" s="48" t="s">
        <v>46</v>
      </c>
      <c r="C9" s="9"/>
      <c r="D9" s="9"/>
      <c r="E9" s="9"/>
      <c r="F9" s="9"/>
      <c r="G9" s="9"/>
      <c r="H9" s="48" t="s">
        <v>47</v>
      </c>
      <c r="I9" s="9"/>
      <c r="J9" s="9"/>
      <c r="K9" s="9"/>
      <c r="L9" s="9"/>
      <c r="M9" s="9"/>
    </row>
    <row r="10" spans="1:13"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13" ht="15.75" thickBot="1">
      <c r="B11" s="4" t="s">
        <v>50</v>
      </c>
      <c r="C11" s="4">
        <v>200000</v>
      </c>
      <c r="D11" s="4">
        <v>237786.86</v>
      </c>
      <c r="E11" s="4">
        <v>239460</v>
      </c>
      <c r="F11" s="43">
        <v>152500</v>
      </c>
      <c r="G11" s="4"/>
      <c r="H11" s="4" t="s">
        <v>55</v>
      </c>
      <c r="I11" s="4">
        <v>-1383.56</v>
      </c>
      <c r="J11" s="4">
        <v>-1744.76</v>
      </c>
      <c r="K11" s="4">
        <v>-2136.7800000000002</v>
      </c>
      <c r="L11" s="43">
        <v>-2562.36</v>
      </c>
      <c r="M11" s="4"/>
    </row>
    <row r="12" spans="1:13">
      <c r="B12" s="4" t="s">
        <v>54</v>
      </c>
      <c r="C12" s="4">
        <v>0</v>
      </c>
      <c r="D12" s="4">
        <v>0</v>
      </c>
      <c r="E12" s="4">
        <v>0</v>
      </c>
      <c r="F12" s="4">
        <v>87000</v>
      </c>
      <c r="G12" s="4"/>
      <c r="H12" s="4" t="s">
        <v>56</v>
      </c>
      <c r="I12" s="124">
        <f>+I11+I14+I16</f>
        <v>-1383.56</v>
      </c>
      <c r="J12" s="124">
        <f>+J11+J14+J16</f>
        <v>-1744.76</v>
      </c>
      <c r="K12" s="124">
        <f>+K11+K14+K16</f>
        <v>-2136.7800000000002</v>
      </c>
      <c r="L12" s="125">
        <f>+L11+L14+L16</f>
        <v>-2562.36</v>
      </c>
      <c r="M12" s="4"/>
    </row>
    <row r="13" spans="1:13" ht="15.75" thickBot="1">
      <c r="B13" s="4" t="s">
        <v>52</v>
      </c>
      <c r="C13" s="4">
        <v>766583.75</v>
      </c>
      <c r="D13" s="4">
        <v>806464.04</v>
      </c>
      <c r="E13" s="4">
        <v>884388.81</v>
      </c>
      <c r="F13" s="4">
        <v>965779.81</v>
      </c>
      <c r="G13" s="4"/>
      <c r="H13" s="4"/>
      <c r="I13" s="4"/>
      <c r="J13" s="4"/>
      <c r="K13" s="4"/>
      <c r="L13" s="4"/>
      <c r="M13" s="4"/>
    </row>
    <row r="14" spans="1:13">
      <c r="B14" s="9" t="s">
        <v>73</v>
      </c>
      <c r="C14" s="51">
        <f>+C11+C12+C13</f>
        <v>966583.75</v>
      </c>
      <c r="D14" s="51">
        <f>+D11+D12+D13</f>
        <v>1044250.9</v>
      </c>
      <c r="E14" s="51">
        <f>+E11+E12+E13</f>
        <v>1123848.81</v>
      </c>
      <c r="F14" s="46">
        <f>+F11+F12+F13</f>
        <v>1205279.81</v>
      </c>
      <c r="G14" s="4"/>
      <c r="H14" s="4"/>
      <c r="I14" s="124">
        <v>0</v>
      </c>
      <c r="J14" s="124">
        <v>0</v>
      </c>
      <c r="K14" s="124">
        <v>0</v>
      </c>
      <c r="L14" s="44"/>
      <c r="M14" s="4"/>
    </row>
    <row r="15" spans="1:13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</row>
    <row r="16" spans="1:13">
      <c r="B16" s="4"/>
      <c r="C16" s="4"/>
      <c r="D16" s="4"/>
      <c r="E16" s="4"/>
      <c r="F16" s="4"/>
      <c r="G16" s="4"/>
      <c r="H16" s="4"/>
      <c r="I16" s="4">
        <v>0</v>
      </c>
      <c r="J16" s="4">
        <v>0</v>
      </c>
      <c r="K16" s="4">
        <v>0</v>
      </c>
      <c r="L16" s="4"/>
      <c r="M16" s="4"/>
    </row>
    <row r="17" spans="1:13">
      <c r="B17" s="4"/>
      <c r="C17" s="4"/>
      <c r="D17" s="4"/>
      <c r="E17" s="4"/>
      <c r="F17" s="4"/>
      <c r="G17" s="4"/>
      <c r="H17" s="4"/>
      <c r="I17" s="5"/>
      <c r="J17" s="5"/>
      <c r="K17" s="5"/>
      <c r="L17" s="5"/>
      <c r="M17" s="4"/>
    </row>
    <row r="18" spans="1:13"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</row>
    <row r="19" spans="1:13">
      <c r="B19" s="4"/>
      <c r="C19" s="4"/>
      <c r="D19" s="4"/>
      <c r="E19" s="4"/>
      <c r="F19" s="4"/>
      <c r="G19" s="4"/>
      <c r="H19" s="48" t="s">
        <v>59</v>
      </c>
      <c r="I19" s="4"/>
      <c r="J19" s="4"/>
      <c r="K19" s="4"/>
      <c r="L19" s="4"/>
      <c r="M19" s="4"/>
    </row>
    <row r="20" spans="1:13"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</row>
    <row r="21" spans="1:13">
      <c r="B21" s="4"/>
      <c r="C21" s="4"/>
      <c r="D21" s="4"/>
      <c r="E21" s="4"/>
      <c r="F21" s="4"/>
      <c r="G21" s="4"/>
      <c r="H21" s="4" t="s">
        <v>62</v>
      </c>
      <c r="I21" s="4">
        <v>373199.13</v>
      </c>
      <c r="J21" s="4">
        <v>373199.13</v>
      </c>
      <c r="K21" s="4">
        <v>373199.13</v>
      </c>
      <c r="L21" s="43">
        <v>373199.13</v>
      </c>
      <c r="M21" s="4"/>
    </row>
    <row r="22" spans="1:13">
      <c r="B22" s="4"/>
      <c r="C22" s="4"/>
      <c r="D22" s="4"/>
      <c r="E22" s="4"/>
      <c r="F22" s="4"/>
      <c r="G22" s="4"/>
      <c r="H22" s="4" t="s">
        <v>390</v>
      </c>
      <c r="I22" s="4">
        <v>552310.28</v>
      </c>
      <c r="J22" s="4">
        <v>552310.28</v>
      </c>
      <c r="K22" s="4">
        <v>552310.28</v>
      </c>
      <c r="L22" s="4">
        <v>552310.28</v>
      </c>
      <c r="M22" s="4"/>
    </row>
    <row r="23" spans="1:13" ht="15.75" thickBot="1">
      <c r="B23" s="4"/>
      <c r="C23" s="4"/>
      <c r="D23" s="4"/>
      <c r="E23" s="4"/>
      <c r="F23" s="4"/>
      <c r="G23" s="4"/>
      <c r="H23" s="4" t="s">
        <v>69</v>
      </c>
      <c r="I23" s="4">
        <v>42457.9</v>
      </c>
      <c r="J23" s="4">
        <v>120486.25</v>
      </c>
      <c r="K23" s="4">
        <v>200476.18</v>
      </c>
      <c r="L23" s="4">
        <v>282332.76</v>
      </c>
      <c r="M23" s="4"/>
    </row>
    <row r="24" spans="1:13">
      <c r="B24" s="4"/>
      <c r="C24" s="4"/>
      <c r="D24" s="4"/>
      <c r="E24" s="4"/>
      <c r="F24" s="4"/>
      <c r="G24" s="4"/>
      <c r="H24" s="9" t="s">
        <v>71</v>
      </c>
      <c r="I24" s="51">
        <f>+I21+I22+I23</f>
        <v>967967.31</v>
      </c>
      <c r="J24" s="51">
        <f>+J21+J22+J23</f>
        <v>1045995.66</v>
      </c>
      <c r="K24" s="51">
        <f>+K21+K22+K23</f>
        <v>1125985.5900000001</v>
      </c>
      <c r="L24" s="46">
        <f>+L21+L22+L23</f>
        <v>1207842.17</v>
      </c>
      <c r="M24" s="4"/>
    </row>
    <row r="25" spans="1:13" ht="15.75" thickBot="1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</row>
    <row r="26" spans="1:13" ht="15.75" thickBot="1">
      <c r="B26" s="9" t="s">
        <v>73</v>
      </c>
      <c r="C26" s="51">
        <f>+C23+C24+C25</f>
        <v>0</v>
      </c>
      <c r="D26" s="51">
        <f>+D23+D24+D25</f>
        <v>0</v>
      </c>
      <c r="E26" s="51">
        <f>+E23+E24+E25</f>
        <v>0</v>
      </c>
      <c r="F26" s="47">
        <f>F14</f>
        <v>1205279.81</v>
      </c>
      <c r="G26" s="4"/>
      <c r="H26" s="9" t="s">
        <v>74</v>
      </c>
      <c r="I26" s="51">
        <f>+I12+I24</f>
        <v>966583.75</v>
      </c>
      <c r="J26" s="51">
        <f>+J12+J24</f>
        <v>1044250.9</v>
      </c>
      <c r="K26" s="51">
        <f>+K12+K24</f>
        <v>1123848.81</v>
      </c>
      <c r="L26" s="47">
        <f>+L12+L24</f>
        <v>1205279.8099999998</v>
      </c>
      <c r="M26" s="4"/>
    </row>
    <row r="27" spans="1:13" ht="15.75" thickTop="1">
      <c r="A27" s="121"/>
      <c r="B27" s="53"/>
      <c r="C27" s="33"/>
      <c r="D27" s="33"/>
      <c r="E27" s="33"/>
      <c r="F27" s="54"/>
      <c r="G27" s="55"/>
      <c r="H27" s="53"/>
      <c r="I27" s="33"/>
      <c r="J27" s="33"/>
      <c r="K27" s="33"/>
      <c r="L27" s="54"/>
      <c r="M27" s="55"/>
    </row>
    <row r="28" spans="1:13">
      <c r="A28" s="121"/>
      <c r="B28" s="53"/>
      <c r="C28" s="33"/>
      <c r="D28" s="33"/>
      <c r="E28" s="33"/>
      <c r="F28" s="54"/>
      <c r="G28" s="55"/>
      <c r="H28" s="53"/>
      <c r="I28" s="33"/>
      <c r="J28" s="33"/>
      <c r="K28" s="33"/>
      <c r="L28" s="54"/>
      <c r="M28" s="55"/>
    </row>
    <row r="29" spans="1:13">
      <c r="A29" s="121"/>
      <c r="B29" s="53"/>
      <c r="C29" s="33"/>
      <c r="D29" s="33"/>
      <c r="E29" s="33"/>
      <c r="F29" s="54"/>
      <c r="G29" s="55"/>
      <c r="H29" s="53"/>
      <c r="I29" s="33"/>
      <c r="J29" s="33"/>
      <c r="K29" s="33"/>
      <c r="L29" s="54"/>
      <c r="M29" s="55"/>
    </row>
    <row r="30" spans="1:13"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</row>
    <row r="31" spans="1:13">
      <c r="A31" s="29"/>
      <c r="B31" s="9" t="s">
        <v>391</v>
      </c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</row>
    <row r="32" spans="1:13">
      <c r="A32" s="29"/>
      <c r="B32" s="9" t="s">
        <v>392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</row>
    <row r="33" spans="2:13"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</row>
    <row r="34" spans="2:13">
      <c r="B34" s="4"/>
      <c r="C34" s="4"/>
      <c r="D34" s="4"/>
      <c r="E34" s="4"/>
      <c r="F34" s="4"/>
      <c r="G34" s="4"/>
      <c r="H34" s="4"/>
      <c r="I34" s="5"/>
      <c r="J34" s="5"/>
      <c r="K34" s="5"/>
      <c r="L34" s="5"/>
      <c r="M34" s="5"/>
    </row>
    <row r="35" spans="2:13">
      <c r="B35" s="4"/>
      <c r="C35" s="4"/>
      <c r="D35" s="4"/>
      <c r="E35" s="4"/>
      <c r="F35" s="4"/>
      <c r="G35" s="4"/>
      <c r="H35" s="4"/>
      <c r="I35" s="5"/>
      <c r="J35" s="5"/>
      <c r="K35" s="5"/>
      <c r="L35" s="5"/>
      <c r="M35" s="5"/>
    </row>
    <row r="36" spans="2:13">
      <c r="B36" s="4"/>
      <c r="C36" s="4"/>
      <c r="D36" s="4"/>
      <c r="E36" s="4"/>
      <c r="F36" s="4"/>
      <c r="G36" s="4"/>
      <c r="H36" s="4"/>
      <c r="I36" s="5"/>
      <c r="J36" s="5"/>
      <c r="K36" s="5"/>
      <c r="L36" s="5"/>
      <c r="M36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K48"/>
  <sheetViews>
    <sheetView workbookViewId="0">
      <selection activeCell="L23" sqref="L23"/>
    </sheetView>
  </sheetViews>
  <sheetFormatPr baseColWidth="10" defaultRowHeight="15"/>
  <sheetData>
    <row r="1" spans="1:11">
      <c r="A1" s="126"/>
      <c r="B1" s="5"/>
      <c r="C1" s="4"/>
      <c r="D1" s="4"/>
      <c r="E1" s="4"/>
      <c r="F1" s="4"/>
      <c r="G1" s="4"/>
      <c r="H1" s="4"/>
      <c r="I1" s="4"/>
      <c r="J1" s="4"/>
      <c r="K1" s="5"/>
    </row>
    <row r="2" spans="1:11">
      <c r="A2" s="127"/>
      <c r="B2" s="10" t="s">
        <v>393</v>
      </c>
      <c r="C2" s="9"/>
      <c r="D2" s="9"/>
      <c r="E2" s="9"/>
      <c r="F2" s="9"/>
      <c r="G2" s="9"/>
      <c r="H2" s="9"/>
      <c r="I2" s="9"/>
      <c r="J2" s="9"/>
      <c r="K2" s="10"/>
    </row>
    <row r="3" spans="1:11">
      <c r="A3" s="128"/>
      <c r="B3" s="41" t="s">
        <v>394</v>
      </c>
      <c r="C3" s="48"/>
      <c r="D3" s="48"/>
      <c r="E3" s="48"/>
      <c r="F3" s="48"/>
      <c r="G3" s="48"/>
      <c r="H3" s="48"/>
      <c r="I3" s="9"/>
      <c r="J3" s="9"/>
      <c r="K3" s="10"/>
    </row>
    <row r="4" spans="1:11">
      <c r="A4" s="128"/>
      <c r="B4" s="41" t="s">
        <v>78</v>
      </c>
      <c r="C4" s="48"/>
      <c r="D4" s="48"/>
      <c r="E4" s="48"/>
      <c r="F4" s="48"/>
      <c r="G4" s="48"/>
      <c r="H4" s="48"/>
      <c r="I4" s="9"/>
      <c r="J4" s="9"/>
      <c r="K4" s="10"/>
    </row>
    <row r="5" spans="1:11" ht="15.75" thickBot="1">
      <c r="A5" s="126"/>
      <c r="B5" s="5"/>
      <c r="C5" s="4"/>
      <c r="D5" s="4"/>
      <c r="E5" s="4"/>
      <c r="F5" s="4"/>
      <c r="G5" s="4"/>
      <c r="H5" s="4"/>
      <c r="I5" s="4"/>
      <c r="J5" s="4"/>
      <c r="K5" s="5"/>
    </row>
    <row r="6" spans="1:11">
      <c r="A6" s="129"/>
      <c r="B6" s="130" t="s">
        <v>79</v>
      </c>
      <c r="C6" s="131" t="s">
        <v>80</v>
      </c>
      <c r="D6" s="131" t="s">
        <v>81</v>
      </c>
      <c r="E6" s="131"/>
      <c r="F6" s="131"/>
      <c r="G6" s="131" t="s">
        <v>80</v>
      </c>
      <c r="H6" s="131" t="s">
        <v>82</v>
      </c>
      <c r="I6" s="62"/>
      <c r="J6" s="62"/>
      <c r="K6" s="132"/>
    </row>
    <row r="7" spans="1:11" ht="15.75" thickBot="1">
      <c r="A7" s="129"/>
      <c r="B7" s="133"/>
      <c r="C7" s="134" t="s">
        <v>83</v>
      </c>
      <c r="D7" s="134" t="s">
        <v>84</v>
      </c>
      <c r="E7" s="134" t="s">
        <v>85</v>
      </c>
      <c r="F7" s="134" t="s">
        <v>86</v>
      </c>
      <c r="G7" s="134" t="s">
        <v>83</v>
      </c>
      <c r="H7" s="134" t="s">
        <v>84</v>
      </c>
      <c r="I7" s="62"/>
      <c r="J7" s="62"/>
      <c r="K7" s="132"/>
    </row>
    <row r="8" spans="1:11">
      <c r="A8" s="127"/>
      <c r="B8" s="10" t="s">
        <v>50</v>
      </c>
      <c r="C8" s="9">
        <v>239460</v>
      </c>
      <c r="D8" s="9" t="s">
        <v>4</v>
      </c>
      <c r="E8" s="9">
        <v>3980321.12</v>
      </c>
      <c r="F8" s="9">
        <v>4067281.12</v>
      </c>
      <c r="G8" s="9">
        <v>152500</v>
      </c>
      <c r="H8" s="9" t="s">
        <v>4</v>
      </c>
      <c r="I8" s="9"/>
      <c r="J8" s="9"/>
      <c r="K8" s="10"/>
    </row>
    <row r="9" spans="1:11">
      <c r="A9" s="126"/>
      <c r="B9" s="5" t="s">
        <v>306</v>
      </c>
      <c r="C9" s="4">
        <v>0</v>
      </c>
      <c r="D9" s="4" t="s">
        <v>4</v>
      </c>
      <c r="E9" s="4">
        <v>0</v>
      </c>
      <c r="F9" s="4">
        <v>0</v>
      </c>
      <c r="G9" s="4">
        <v>0</v>
      </c>
      <c r="H9" s="4" t="s">
        <v>4</v>
      </c>
      <c r="I9" s="4"/>
      <c r="J9" s="4"/>
      <c r="K9" s="5"/>
    </row>
    <row r="10" spans="1:11">
      <c r="A10" s="126"/>
      <c r="B10" s="5" t="s">
        <v>395</v>
      </c>
      <c r="C10" s="4">
        <v>0</v>
      </c>
      <c r="D10" s="4" t="s">
        <v>4</v>
      </c>
      <c r="E10" s="4">
        <v>0</v>
      </c>
      <c r="F10" s="4">
        <v>0</v>
      </c>
      <c r="G10" s="4">
        <v>0</v>
      </c>
      <c r="H10" s="4" t="s">
        <v>4</v>
      </c>
      <c r="I10" s="4"/>
      <c r="J10" s="4"/>
      <c r="K10" s="5"/>
    </row>
    <row r="11" spans="1:11">
      <c r="A11" s="126"/>
      <c r="B11" s="5" t="s">
        <v>257</v>
      </c>
      <c r="C11" s="4">
        <v>239460</v>
      </c>
      <c r="D11" s="4" t="s">
        <v>4</v>
      </c>
      <c r="E11" s="4">
        <v>3980321.12</v>
      </c>
      <c r="F11" s="4">
        <v>4067281.12</v>
      </c>
      <c r="G11" s="4">
        <v>152500</v>
      </c>
      <c r="H11" s="4" t="s">
        <v>4</v>
      </c>
      <c r="I11" s="4"/>
      <c r="J11" s="4"/>
      <c r="K11" s="5"/>
    </row>
    <row r="12" spans="1:11">
      <c r="A12" s="127"/>
      <c r="B12" s="10" t="s">
        <v>54</v>
      </c>
      <c r="C12" s="9">
        <v>0</v>
      </c>
      <c r="D12" s="9" t="s">
        <v>4</v>
      </c>
      <c r="E12" s="9">
        <v>287000</v>
      </c>
      <c r="F12" s="9">
        <v>200000</v>
      </c>
      <c r="G12" s="9">
        <v>87000</v>
      </c>
      <c r="H12" s="9" t="s">
        <v>4</v>
      </c>
      <c r="I12" s="9"/>
      <c r="J12" s="9"/>
      <c r="K12" s="10"/>
    </row>
    <row r="13" spans="1:11">
      <c r="A13" s="126"/>
      <c r="B13" s="5" t="s">
        <v>396</v>
      </c>
      <c r="C13" s="4">
        <v>0</v>
      </c>
      <c r="D13" s="4" t="s">
        <v>4</v>
      </c>
      <c r="E13" s="4">
        <v>287000</v>
      </c>
      <c r="F13" s="4">
        <v>200000</v>
      </c>
      <c r="G13" s="4">
        <v>87000</v>
      </c>
      <c r="H13" s="4" t="s">
        <v>4</v>
      </c>
      <c r="I13" s="4"/>
      <c r="J13" s="4"/>
      <c r="K13" s="5"/>
    </row>
    <row r="14" spans="1:11">
      <c r="A14" s="127"/>
      <c r="B14" s="10" t="s">
        <v>52</v>
      </c>
      <c r="C14" s="9">
        <v>884388.81</v>
      </c>
      <c r="D14" s="9" t="s">
        <v>4</v>
      </c>
      <c r="E14" s="9">
        <v>3779855.54</v>
      </c>
      <c r="F14" s="9">
        <v>3698464.54</v>
      </c>
      <c r="G14" s="9">
        <v>965779.81</v>
      </c>
      <c r="H14" s="9" t="s">
        <v>4</v>
      </c>
      <c r="I14" s="9"/>
      <c r="J14" s="9"/>
      <c r="K14" s="10"/>
    </row>
    <row r="15" spans="1:11">
      <c r="A15" s="126"/>
      <c r="B15" s="5" t="s">
        <v>397</v>
      </c>
      <c r="C15" s="4">
        <v>884388.81</v>
      </c>
      <c r="D15" s="4" t="s">
        <v>4</v>
      </c>
      <c r="E15" s="4">
        <v>3779855.54</v>
      </c>
      <c r="F15" s="4">
        <v>3698464.54</v>
      </c>
      <c r="G15" s="4">
        <v>965779.81</v>
      </c>
      <c r="H15" s="4" t="s">
        <v>4</v>
      </c>
      <c r="I15" s="4"/>
      <c r="J15" s="4"/>
      <c r="K15" s="5"/>
    </row>
    <row r="16" spans="1:11">
      <c r="A16" s="127"/>
      <c r="B16" s="10" t="s">
        <v>55</v>
      </c>
      <c r="C16" s="9">
        <v>2136.7800000000002</v>
      </c>
      <c r="D16" s="9" t="s">
        <v>4</v>
      </c>
      <c r="E16" s="9">
        <v>425.58</v>
      </c>
      <c r="F16" s="9">
        <v>0</v>
      </c>
      <c r="G16" s="9">
        <v>2562.36</v>
      </c>
      <c r="H16" s="9" t="s">
        <v>4</v>
      </c>
      <c r="I16" s="9"/>
      <c r="J16" s="9"/>
      <c r="K16" s="10"/>
    </row>
    <row r="17" spans="1:11">
      <c r="A17" s="126"/>
      <c r="B17" s="5" t="s">
        <v>142</v>
      </c>
      <c r="C17" s="4">
        <v>2136.7800000000002</v>
      </c>
      <c r="D17" s="4" t="s">
        <v>4</v>
      </c>
      <c r="E17" s="4">
        <v>425.58</v>
      </c>
      <c r="F17" s="4">
        <v>0</v>
      </c>
      <c r="G17" s="4">
        <v>2562.36</v>
      </c>
      <c r="H17" s="4" t="s">
        <v>4</v>
      </c>
      <c r="I17" s="4"/>
      <c r="J17" s="4"/>
      <c r="K17" s="5"/>
    </row>
    <row r="18" spans="1:11">
      <c r="A18" s="126"/>
      <c r="B18" s="5" t="s">
        <v>398</v>
      </c>
      <c r="C18" s="4" t="s">
        <v>4</v>
      </c>
      <c r="D18" s="4">
        <v>0</v>
      </c>
      <c r="E18" s="4">
        <v>0</v>
      </c>
      <c r="F18" s="4">
        <v>0</v>
      </c>
      <c r="G18" s="4" t="s">
        <v>4</v>
      </c>
      <c r="H18" s="4">
        <v>0</v>
      </c>
      <c r="I18" s="4"/>
      <c r="J18" s="4"/>
      <c r="K18" s="5"/>
    </row>
    <row r="19" spans="1:11">
      <c r="A19" s="126"/>
      <c r="B19" s="5" t="s">
        <v>251</v>
      </c>
      <c r="C19" s="4" t="s">
        <v>4</v>
      </c>
      <c r="D19" s="4">
        <v>0</v>
      </c>
      <c r="E19" s="4">
        <v>0</v>
      </c>
      <c r="F19" s="4">
        <v>0</v>
      </c>
      <c r="G19" s="4" t="s">
        <v>4</v>
      </c>
      <c r="H19" s="4">
        <v>0</v>
      </c>
      <c r="I19" s="4"/>
      <c r="J19" s="4"/>
      <c r="K19" s="5"/>
    </row>
    <row r="20" spans="1:11">
      <c r="A20" s="126"/>
      <c r="B20" s="5" t="s">
        <v>399</v>
      </c>
      <c r="C20" s="4" t="s">
        <v>4</v>
      </c>
      <c r="D20" s="4">
        <v>0</v>
      </c>
      <c r="E20" s="4">
        <v>0</v>
      </c>
      <c r="F20" s="4">
        <v>0</v>
      </c>
      <c r="G20" s="4" t="s">
        <v>4</v>
      </c>
      <c r="H20" s="4">
        <v>0</v>
      </c>
      <c r="I20" s="4"/>
      <c r="J20" s="4"/>
      <c r="K20" s="5"/>
    </row>
    <row r="21" spans="1:11">
      <c r="A21" s="126"/>
      <c r="B21" s="5" t="s">
        <v>400</v>
      </c>
      <c r="C21" s="4" t="s">
        <v>4</v>
      </c>
      <c r="D21" s="4">
        <v>0</v>
      </c>
      <c r="E21" s="4">
        <v>0</v>
      </c>
      <c r="F21" s="4">
        <v>0</v>
      </c>
      <c r="G21" s="4" t="s">
        <v>4</v>
      </c>
      <c r="H21" s="4">
        <v>0</v>
      </c>
      <c r="I21" s="4"/>
      <c r="J21" s="4"/>
      <c r="K21" s="5"/>
    </row>
    <row r="22" spans="1:11">
      <c r="A22" s="127"/>
      <c r="B22" s="10" t="s">
        <v>62</v>
      </c>
      <c r="C22" s="9" t="s">
        <v>4</v>
      </c>
      <c r="D22" s="9">
        <v>373199.13</v>
      </c>
      <c r="E22" s="9">
        <v>0</v>
      </c>
      <c r="F22" s="9">
        <v>0</v>
      </c>
      <c r="G22" s="9" t="s">
        <v>4</v>
      </c>
      <c r="H22" s="9">
        <v>373199.13</v>
      </c>
      <c r="I22" s="9"/>
      <c r="J22" s="9"/>
      <c r="K22" s="10"/>
    </row>
    <row r="23" spans="1:11">
      <c r="A23" s="127"/>
      <c r="B23" s="10" t="s">
        <v>390</v>
      </c>
      <c r="C23" s="9" t="s">
        <v>4</v>
      </c>
      <c r="D23" s="9">
        <v>552310.28</v>
      </c>
      <c r="E23" s="9">
        <v>0</v>
      </c>
      <c r="F23" s="9">
        <v>0</v>
      </c>
      <c r="G23" s="9" t="s">
        <v>4</v>
      </c>
      <c r="H23" s="9">
        <v>552310.28</v>
      </c>
      <c r="I23" s="9"/>
      <c r="J23" s="9"/>
      <c r="K23" s="10"/>
    </row>
    <row r="24" spans="1:11">
      <c r="A24" s="127"/>
      <c r="B24" s="10" t="s">
        <v>261</v>
      </c>
      <c r="C24" s="9" t="s">
        <v>4</v>
      </c>
      <c r="D24" s="9">
        <f>D25+D30</f>
        <v>236476.18</v>
      </c>
      <c r="E24" s="9">
        <v>0</v>
      </c>
      <c r="F24" s="9">
        <f>F25+F30</f>
        <v>81856.58</v>
      </c>
      <c r="G24" s="9" t="s">
        <v>4</v>
      </c>
      <c r="H24" s="9">
        <f>H25+H30</f>
        <v>318332.76</v>
      </c>
      <c r="I24" s="9"/>
      <c r="J24" s="9"/>
      <c r="K24" s="10"/>
    </row>
    <row r="25" spans="1:11">
      <c r="A25" s="127"/>
      <c r="B25" s="10" t="s">
        <v>13</v>
      </c>
      <c r="C25" s="9" t="s">
        <v>4</v>
      </c>
      <c r="D25" s="9">
        <v>227966.86</v>
      </c>
      <c r="E25" s="9">
        <v>0</v>
      </c>
      <c r="F25" s="9">
        <v>78980</v>
      </c>
      <c r="G25" s="9" t="s">
        <v>4</v>
      </c>
      <c r="H25" s="9">
        <v>306946.86</v>
      </c>
      <c r="I25" s="9"/>
      <c r="J25" s="9"/>
      <c r="K25" s="10"/>
    </row>
    <row r="26" spans="1:11">
      <c r="A26" s="126"/>
      <c r="B26" s="5" t="s">
        <v>401</v>
      </c>
      <c r="C26" s="4" t="s">
        <v>4</v>
      </c>
      <c r="D26" s="4">
        <v>114040</v>
      </c>
      <c r="E26" s="4">
        <v>0</v>
      </c>
      <c r="F26" s="4">
        <v>39480</v>
      </c>
      <c r="G26" s="4" t="s">
        <v>4</v>
      </c>
      <c r="H26" s="4">
        <v>153520</v>
      </c>
      <c r="I26" s="4"/>
      <c r="J26" s="4"/>
      <c r="K26" s="5"/>
    </row>
    <row r="27" spans="1:11">
      <c r="A27" s="126"/>
      <c r="B27" s="5" t="s">
        <v>402</v>
      </c>
      <c r="C27" s="4" t="s">
        <v>4</v>
      </c>
      <c r="D27" s="4">
        <v>113926.86</v>
      </c>
      <c r="E27" s="4">
        <v>0</v>
      </c>
      <c r="F27" s="4">
        <v>39500</v>
      </c>
      <c r="G27" s="4" t="s">
        <v>4</v>
      </c>
      <c r="H27" s="4">
        <v>153426.85999999999</v>
      </c>
      <c r="I27" s="4"/>
      <c r="J27" s="4"/>
      <c r="K27" s="5"/>
    </row>
    <row r="28" spans="1:11">
      <c r="A28" s="126"/>
      <c r="B28" s="5" t="s">
        <v>306</v>
      </c>
      <c r="C28" s="4" t="s">
        <v>4</v>
      </c>
      <c r="D28" s="4">
        <v>0</v>
      </c>
      <c r="E28" s="4">
        <v>0</v>
      </c>
      <c r="F28" s="4">
        <v>0</v>
      </c>
      <c r="G28" s="4" t="s">
        <v>4</v>
      </c>
      <c r="H28" s="4">
        <v>0</v>
      </c>
      <c r="I28" s="4"/>
      <c r="J28" s="4"/>
      <c r="K28" s="5"/>
    </row>
    <row r="29" spans="1:11">
      <c r="A29" s="126"/>
      <c r="B29" s="5" t="s">
        <v>15</v>
      </c>
      <c r="C29" s="4" t="s">
        <v>4</v>
      </c>
      <c r="D29" s="4">
        <v>0</v>
      </c>
      <c r="E29" s="4">
        <v>0</v>
      </c>
      <c r="F29" s="4">
        <v>0</v>
      </c>
      <c r="G29" s="4" t="s">
        <v>4</v>
      </c>
      <c r="H29" s="4">
        <v>0</v>
      </c>
      <c r="I29" s="4"/>
      <c r="J29" s="4"/>
      <c r="K29" s="5"/>
    </row>
    <row r="30" spans="1:11">
      <c r="A30" s="127"/>
      <c r="B30" s="10" t="s">
        <v>383</v>
      </c>
      <c r="C30" s="9" t="s">
        <v>4</v>
      </c>
      <c r="D30" s="9">
        <f>D31</f>
        <v>8509.32</v>
      </c>
      <c r="E30" s="9">
        <v>0</v>
      </c>
      <c r="F30" s="9">
        <f>F31</f>
        <v>2876.58</v>
      </c>
      <c r="G30" s="9" t="s">
        <v>4</v>
      </c>
      <c r="H30" s="9">
        <f>H31</f>
        <v>11385.9</v>
      </c>
      <c r="I30" s="9"/>
      <c r="J30" s="9"/>
      <c r="K30" s="10"/>
    </row>
    <row r="31" spans="1:11">
      <c r="A31" s="126"/>
      <c r="B31" s="5" t="s">
        <v>288</v>
      </c>
      <c r="C31" s="4" t="s">
        <v>4</v>
      </c>
      <c r="D31" s="4">
        <v>8509.32</v>
      </c>
      <c r="E31" s="4">
        <v>0</v>
      </c>
      <c r="F31" s="4">
        <v>2876.58</v>
      </c>
      <c r="G31" s="4" t="s">
        <v>4</v>
      </c>
      <c r="H31" s="4">
        <v>11385.9</v>
      </c>
      <c r="I31" s="4"/>
      <c r="J31" s="4"/>
      <c r="K31" s="5"/>
    </row>
    <row r="32" spans="1:11">
      <c r="A32" s="127"/>
      <c r="B32" s="10" t="s">
        <v>309</v>
      </c>
      <c r="C32" s="9">
        <v>36000</v>
      </c>
      <c r="D32" s="9" t="s">
        <v>4</v>
      </c>
      <c r="E32" s="9">
        <v>0</v>
      </c>
      <c r="F32" s="9">
        <v>0</v>
      </c>
      <c r="G32" s="9">
        <v>36000</v>
      </c>
      <c r="H32" s="9" t="s">
        <v>4</v>
      </c>
      <c r="I32" s="9"/>
      <c r="J32" s="9"/>
      <c r="K32" s="10"/>
    </row>
    <row r="33" spans="1:11">
      <c r="A33" s="126"/>
      <c r="B33" s="5" t="s">
        <v>403</v>
      </c>
      <c r="C33" s="4">
        <v>36000</v>
      </c>
      <c r="D33" s="4" t="s">
        <v>4</v>
      </c>
      <c r="E33" s="4">
        <v>0</v>
      </c>
      <c r="F33" s="4">
        <v>0</v>
      </c>
      <c r="G33" s="4">
        <v>36000</v>
      </c>
      <c r="H33" s="4" t="s">
        <v>4</v>
      </c>
      <c r="I33" s="4"/>
      <c r="J33" s="4"/>
      <c r="K33" s="5"/>
    </row>
    <row r="34" spans="1:11">
      <c r="A34" s="126"/>
      <c r="B34" s="5" t="s">
        <v>33</v>
      </c>
      <c r="C34" s="4">
        <v>0</v>
      </c>
      <c r="D34" s="4" t="s">
        <v>4</v>
      </c>
      <c r="E34" s="4">
        <v>0</v>
      </c>
      <c r="F34" s="4">
        <v>0</v>
      </c>
      <c r="G34" s="4">
        <v>0</v>
      </c>
      <c r="H34" s="4" t="s">
        <v>4</v>
      </c>
      <c r="I34" s="4"/>
      <c r="J34" s="4"/>
      <c r="K34" s="5"/>
    </row>
    <row r="35" spans="1:11">
      <c r="A35" s="126"/>
      <c r="B35" s="5" t="s">
        <v>32</v>
      </c>
      <c r="C35" s="4">
        <v>0</v>
      </c>
      <c r="D35" s="4" t="s">
        <v>4</v>
      </c>
      <c r="E35" s="4">
        <v>0</v>
      </c>
      <c r="F35" s="4">
        <v>0</v>
      </c>
      <c r="G35" s="4">
        <v>0</v>
      </c>
      <c r="H35" s="4" t="s">
        <v>4</v>
      </c>
      <c r="I35" s="4"/>
      <c r="J35" s="4"/>
      <c r="K35" s="5"/>
    </row>
    <row r="36" spans="1:11">
      <c r="A36" s="126"/>
      <c r="B36" s="5" t="s">
        <v>354</v>
      </c>
      <c r="C36" s="4">
        <v>0</v>
      </c>
      <c r="D36" s="4" t="s">
        <v>4</v>
      </c>
      <c r="E36" s="4">
        <v>0</v>
      </c>
      <c r="F36" s="4">
        <v>0</v>
      </c>
      <c r="G36" s="4">
        <v>0</v>
      </c>
      <c r="H36" s="4" t="s">
        <v>4</v>
      </c>
      <c r="I36" s="4"/>
      <c r="J36" s="4"/>
      <c r="K36" s="5"/>
    </row>
    <row r="37" spans="1:11">
      <c r="A37" s="126"/>
      <c r="B37" s="5"/>
      <c r="C37" s="4"/>
      <c r="D37" s="4"/>
      <c r="E37" s="4"/>
      <c r="F37" s="4"/>
      <c r="G37" s="4"/>
      <c r="H37" s="4"/>
      <c r="I37" s="4"/>
      <c r="J37" s="4"/>
      <c r="K37" s="5"/>
    </row>
    <row r="38" spans="1:11">
      <c r="A38" s="126"/>
      <c r="B38" s="5"/>
      <c r="C38" s="4"/>
      <c r="D38" s="4"/>
      <c r="E38" s="4"/>
      <c r="F38" s="4"/>
      <c r="G38" s="4"/>
      <c r="H38" s="4"/>
      <c r="I38" s="4"/>
      <c r="J38" s="4"/>
      <c r="K38" s="5"/>
    </row>
    <row r="39" spans="1:11">
      <c r="A39" s="126"/>
      <c r="B39" s="5" t="s">
        <v>355</v>
      </c>
      <c r="C39" s="4">
        <v>0</v>
      </c>
      <c r="D39" s="4"/>
      <c r="E39" s="4">
        <v>0</v>
      </c>
      <c r="F39" s="4">
        <v>0</v>
      </c>
      <c r="G39" s="4">
        <v>0</v>
      </c>
      <c r="H39" s="4"/>
      <c r="I39" s="4"/>
      <c r="J39" s="4"/>
      <c r="K39" s="5"/>
    </row>
    <row r="40" spans="1:11">
      <c r="A40" s="126"/>
      <c r="B40" s="5" t="s">
        <v>356</v>
      </c>
      <c r="C40" s="4"/>
      <c r="D40" s="4">
        <v>0</v>
      </c>
      <c r="E40" s="4"/>
      <c r="F40" s="4"/>
      <c r="G40" s="4"/>
      <c r="H40" s="4">
        <v>0</v>
      </c>
      <c r="I40" s="4"/>
      <c r="J40" s="4"/>
      <c r="K40" s="5"/>
    </row>
    <row r="41" spans="1:11">
      <c r="A41" s="126"/>
      <c r="B41" s="5"/>
      <c r="C41" s="4"/>
      <c r="D41" s="4"/>
      <c r="E41" s="4"/>
      <c r="F41" s="4"/>
      <c r="G41" s="4"/>
      <c r="H41" s="4"/>
      <c r="I41" s="4"/>
      <c r="J41" s="4"/>
      <c r="K41" s="5"/>
    </row>
    <row r="42" spans="1:11">
      <c r="A42" s="126"/>
      <c r="B42" s="5"/>
      <c r="C42" s="4"/>
      <c r="D42" s="4"/>
      <c r="E42" s="4"/>
      <c r="F42" s="4"/>
      <c r="G42" s="4"/>
      <c r="H42" s="4"/>
      <c r="I42" s="4"/>
      <c r="J42" s="4"/>
      <c r="K42" s="5"/>
    </row>
    <row r="43" spans="1:11">
      <c r="A43" s="127"/>
      <c r="B43" s="10" t="s">
        <v>404</v>
      </c>
      <c r="C43" s="9">
        <v>1161985.5900000001</v>
      </c>
      <c r="D43" s="9"/>
      <c r="E43" s="9">
        <v>8047602.2400000002</v>
      </c>
      <c r="F43" s="9">
        <v>8047602.2400000002</v>
      </c>
      <c r="G43" s="9">
        <v>1243842.17</v>
      </c>
      <c r="H43" s="9"/>
      <c r="I43" s="9"/>
      <c r="J43" s="9"/>
      <c r="K43" s="10"/>
    </row>
    <row r="44" spans="1:11">
      <c r="A44" s="127"/>
      <c r="B44" s="10"/>
      <c r="C44" s="9"/>
      <c r="D44" s="9">
        <v>1161985.5900000001</v>
      </c>
      <c r="E44" s="9"/>
      <c r="F44" s="9"/>
      <c r="G44" s="9"/>
      <c r="H44" s="9">
        <v>1243842.17</v>
      </c>
      <c r="I44" s="9"/>
      <c r="J44" s="9"/>
      <c r="K44" s="10"/>
    </row>
    <row r="45" spans="1:11">
      <c r="A45" s="127"/>
      <c r="B45" s="10"/>
      <c r="C45" s="9"/>
      <c r="D45" s="9"/>
      <c r="E45" s="9"/>
      <c r="F45" s="9"/>
      <c r="G45" s="9"/>
      <c r="H45" s="9"/>
      <c r="I45" s="9"/>
      <c r="J45" s="9"/>
      <c r="K45" s="10"/>
    </row>
    <row r="46" spans="1:11">
      <c r="A46" s="126"/>
      <c r="B46" s="5"/>
      <c r="C46" s="4"/>
      <c r="D46" s="4"/>
      <c r="E46" s="4"/>
      <c r="F46" s="4"/>
      <c r="G46" s="4"/>
      <c r="H46" s="4"/>
      <c r="I46" s="4"/>
      <c r="J46" s="4"/>
      <c r="K46" s="5"/>
    </row>
    <row r="47" spans="1:11">
      <c r="A47" s="126"/>
      <c r="B47" s="5"/>
      <c r="C47" s="4"/>
      <c r="D47" s="4"/>
      <c r="E47" s="4"/>
      <c r="F47" s="4"/>
      <c r="G47" s="4"/>
      <c r="H47" s="4"/>
      <c r="I47" s="4"/>
      <c r="J47" s="4"/>
      <c r="K47" s="5"/>
    </row>
    <row r="48" spans="1:11">
      <c r="A48" s="126"/>
      <c r="B48" s="5"/>
      <c r="C48" s="4"/>
      <c r="D48" s="4"/>
      <c r="E48" s="4"/>
      <c r="F48" s="4"/>
      <c r="G48" s="4"/>
      <c r="H48" s="4"/>
      <c r="I48" s="4"/>
      <c r="J48" s="4"/>
      <c r="K4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B1:I31"/>
  <sheetViews>
    <sheetView workbookViewId="0">
      <selection activeCell="L26" sqref="L26"/>
    </sheetView>
  </sheetViews>
  <sheetFormatPr baseColWidth="10" defaultRowHeight="15"/>
  <sheetData>
    <row r="1" spans="2:9" ht="15.75" thickBot="1"/>
    <row r="2" spans="2:9">
      <c r="B2" s="67"/>
      <c r="C2" s="68" t="s">
        <v>358</v>
      </c>
      <c r="D2" s="69"/>
      <c r="E2" s="70"/>
      <c r="F2" s="69"/>
      <c r="G2" s="69"/>
      <c r="H2" s="69"/>
      <c r="I2" s="71"/>
    </row>
    <row r="3" spans="2:9">
      <c r="B3" s="72"/>
      <c r="C3" s="73" t="s">
        <v>359</v>
      </c>
      <c r="D3" s="73"/>
      <c r="E3" s="74"/>
      <c r="F3" s="75"/>
      <c r="G3" s="75"/>
      <c r="H3" s="75"/>
      <c r="I3" s="76"/>
    </row>
    <row r="4" spans="2:9">
      <c r="B4" s="72"/>
      <c r="C4" s="73" t="s">
        <v>405</v>
      </c>
      <c r="D4" s="73"/>
      <c r="E4" s="74"/>
      <c r="F4" s="75"/>
      <c r="G4" s="75"/>
      <c r="H4" s="75"/>
      <c r="I4" s="76"/>
    </row>
    <row r="5" spans="2:9">
      <c r="B5" s="72"/>
      <c r="C5" s="73" t="s">
        <v>361</v>
      </c>
      <c r="D5" s="73"/>
      <c r="E5" s="74"/>
      <c r="F5" s="75"/>
      <c r="G5" s="75"/>
      <c r="H5" s="75"/>
      <c r="I5" s="76"/>
    </row>
    <row r="6" spans="2:9">
      <c r="B6" s="72"/>
      <c r="C6" s="77" t="s">
        <v>406</v>
      </c>
      <c r="D6" s="78"/>
      <c r="E6" s="74"/>
      <c r="F6" s="75"/>
      <c r="G6" s="75"/>
      <c r="H6" s="75"/>
      <c r="I6" s="76"/>
    </row>
    <row r="7" spans="2:9">
      <c r="B7" s="72"/>
      <c r="C7" s="73"/>
      <c r="D7" s="73"/>
      <c r="E7" s="74"/>
      <c r="F7" s="75"/>
      <c r="G7" s="75"/>
      <c r="H7" s="75"/>
      <c r="I7" s="76"/>
    </row>
    <row r="8" spans="2:9">
      <c r="B8" s="72"/>
      <c r="C8" s="79" t="s">
        <v>363</v>
      </c>
      <c r="D8" s="80"/>
      <c r="E8" s="81"/>
      <c r="F8" s="80"/>
      <c r="G8" s="82"/>
      <c r="H8" s="82"/>
      <c r="I8" s="83">
        <v>152500</v>
      </c>
    </row>
    <row r="9" spans="2:9">
      <c r="B9" s="72"/>
      <c r="C9" s="75" t="s">
        <v>4</v>
      </c>
      <c r="D9" s="75"/>
      <c r="E9" s="84"/>
      <c r="F9" s="75"/>
      <c r="G9" s="85"/>
      <c r="H9" s="85"/>
      <c r="I9" s="76"/>
    </row>
    <row r="10" spans="2:9">
      <c r="B10" s="86" t="s">
        <v>364</v>
      </c>
      <c r="C10" s="87" t="s">
        <v>365</v>
      </c>
      <c r="D10" s="87"/>
      <c r="E10" s="88"/>
      <c r="F10" s="87"/>
      <c r="G10" s="87"/>
      <c r="H10" s="85"/>
      <c r="I10" s="76"/>
    </row>
    <row r="11" spans="2:9">
      <c r="B11" s="89"/>
      <c r="C11" s="75"/>
      <c r="D11" s="75"/>
      <c r="E11" s="84"/>
      <c r="F11" s="75"/>
      <c r="G11" s="90"/>
      <c r="H11" s="85"/>
      <c r="I11" s="76"/>
    </row>
    <row r="12" spans="2:9">
      <c r="B12" s="86" t="s">
        <v>364</v>
      </c>
      <c r="C12" s="87" t="s">
        <v>366</v>
      </c>
      <c r="D12" s="87"/>
      <c r="E12" s="88"/>
      <c r="F12" s="87"/>
      <c r="G12" s="87"/>
      <c r="H12" s="91"/>
      <c r="I12" s="76"/>
    </row>
    <row r="13" spans="2:9">
      <c r="B13" s="86"/>
      <c r="C13" s="92"/>
      <c r="D13" s="75"/>
      <c r="E13" s="84"/>
      <c r="F13" s="75"/>
      <c r="G13" s="85"/>
      <c r="H13" s="85"/>
      <c r="I13" s="93"/>
    </row>
    <row r="14" spans="2:9">
      <c r="B14" s="86"/>
      <c r="C14" s="79" t="s">
        <v>367</v>
      </c>
      <c r="D14" s="75"/>
      <c r="E14" s="84"/>
      <c r="F14" s="75"/>
      <c r="G14" s="85"/>
      <c r="H14" s="85"/>
      <c r="I14" s="83">
        <f>I8</f>
        <v>152500</v>
      </c>
    </row>
    <row r="15" spans="2:9">
      <c r="B15" s="86"/>
      <c r="C15" s="94"/>
      <c r="D15" s="75"/>
      <c r="E15" s="84"/>
      <c r="F15" s="75"/>
      <c r="G15" s="85"/>
      <c r="H15" s="85"/>
      <c r="I15" s="76"/>
    </row>
    <row r="16" spans="2:9">
      <c r="B16" s="86" t="s">
        <v>368</v>
      </c>
      <c r="C16" s="87" t="s">
        <v>369</v>
      </c>
      <c r="D16" s="87"/>
      <c r="E16" s="88"/>
      <c r="F16" s="87"/>
      <c r="G16" s="87"/>
      <c r="H16" s="85"/>
      <c r="I16" s="76"/>
    </row>
    <row r="17" spans="2:9">
      <c r="B17" s="86"/>
      <c r="C17" s="94"/>
      <c r="D17" s="94"/>
      <c r="E17" s="95"/>
      <c r="F17" s="94"/>
      <c r="G17" s="94"/>
      <c r="H17" s="85"/>
      <c r="I17" s="76"/>
    </row>
    <row r="18" spans="2:9">
      <c r="B18" s="86" t="s">
        <v>368</v>
      </c>
      <c r="C18" s="87" t="s">
        <v>370</v>
      </c>
      <c r="D18" s="87"/>
      <c r="E18" s="88"/>
      <c r="F18" s="87"/>
      <c r="G18" s="87"/>
      <c r="H18" s="85"/>
      <c r="I18" s="76"/>
    </row>
    <row r="19" spans="2:9">
      <c r="B19" s="72"/>
      <c r="C19" s="75"/>
      <c r="D19" s="75"/>
      <c r="E19" s="84"/>
      <c r="F19" s="75"/>
      <c r="G19" s="75"/>
      <c r="H19" s="85"/>
      <c r="I19" s="76"/>
    </row>
    <row r="20" spans="2:9">
      <c r="B20" s="72"/>
      <c r="C20" s="75"/>
      <c r="D20" s="75"/>
      <c r="E20" s="84"/>
      <c r="F20" s="75"/>
      <c r="G20" s="75"/>
      <c r="H20" s="85"/>
      <c r="I20" s="76"/>
    </row>
    <row r="21" spans="2:9">
      <c r="B21" s="72"/>
      <c r="C21" s="96"/>
      <c r="D21" s="96"/>
      <c r="E21" s="97"/>
      <c r="F21" s="75"/>
      <c r="G21" s="98"/>
      <c r="H21" s="75"/>
      <c r="I21" s="76"/>
    </row>
    <row r="22" spans="2:9">
      <c r="B22" s="72"/>
      <c r="C22" s="96"/>
      <c r="D22" s="96"/>
      <c r="E22" s="97"/>
      <c r="F22" s="75"/>
      <c r="G22" s="98"/>
      <c r="H22" s="75"/>
      <c r="I22" s="76"/>
    </row>
    <row r="23" spans="2:9">
      <c r="B23" s="72"/>
      <c r="C23" s="96"/>
      <c r="D23" s="96"/>
      <c r="E23" s="97"/>
      <c r="F23" s="75"/>
      <c r="G23" s="98"/>
      <c r="H23" s="75"/>
      <c r="I23" s="76"/>
    </row>
    <row r="24" spans="2:9">
      <c r="B24" s="72"/>
      <c r="C24" s="96"/>
      <c r="D24" s="96"/>
      <c r="E24" s="97"/>
      <c r="F24" s="75"/>
      <c r="G24" s="98"/>
      <c r="H24" s="75"/>
      <c r="I24" s="76"/>
    </row>
    <row r="25" spans="2:9">
      <c r="B25" s="72"/>
      <c r="C25" s="96"/>
      <c r="D25" s="96"/>
      <c r="E25" s="97"/>
      <c r="F25" s="75"/>
      <c r="G25" s="98"/>
      <c r="H25" s="75"/>
      <c r="I25" s="76"/>
    </row>
    <row r="26" spans="2:9">
      <c r="B26" s="72"/>
      <c r="C26" s="96"/>
      <c r="D26" s="96"/>
      <c r="E26" s="101"/>
      <c r="F26" s="75"/>
      <c r="G26" s="102"/>
      <c r="H26" s="102"/>
      <c r="I26" s="103"/>
    </row>
    <row r="27" spans="2:9" ht="15.75" thickBot="1">
      <c r="B27" s="105" t="s">
        <v>374</v>
      </c>
      <c r="C27" s="79" t="s">
        <v>375</v>
      </c>
      <c r="D27" s="80"/>
      <c r="E27" s="81"/>
      <c r="F27" s="80"/>
      <c r="G27" s="82"/>
      <c r="H27" s="82"/>
      <c r="I27" s="106">
        <f>I14</f>
        <v>152500</v>
      </c>
    </row>
    <row r="28" spans="2:9" ht="15.75" thickTop="1">
      <c r="B28" s="72"/>
      <c r="C28" s="75"/>
      <c r="D28" s="73"/>
      <c r="E28" s="74"/>
      <c r="F28" s="73"/>
      <c r="G28" s="73"/>
      <c r="H28" s="75"/>
      <c r="I28" s="108"/>
    </row>
    <row r="29" spans="2:9">
      <c r="B29" s="72"/>
      <c r="C29" s="75"/>
      <c r="D29" s="73" t="s">
        <v>376</v>
      </c>
      <c r="E29" s="74"/>
      <c r="F29" s="135"/>
      <c r="G29" s="109"/>
      <c r="H29" s="75"/>
      <c r="I29" s="76"/>
    </row>
    <row r="30" spans="2:9">
      <c r="B30" s="72"/>
      <c r="C30" s="75"/>
      <c r="D30" s="73" t="s">
        <v>377</v>
      </c>
      <c r="E30" s="74"/>
      <c r="F30" s="135"/>
      <c r="G30" s="109"/>
      <c r="H30" s="75"/>
      <c r="I30" s="76"/>
    </row>
    <row r="31" spans="2:9" ht="15.75" thickBot="1">
      <c r="B31" s="110"/>
      <c r="C31" s="111"/>
      <c r="D31" s="112"/>
      <c r="E31" s="113"/>
      <c r="F31" s="111"/>
      <c r="G31" s="111"/>
      <c r="H31" s="111"/>
      <c r="I31" s="1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ER CONSOLIDADO</vt:lpstr>
      <vt:lpstr>CTA. CORRIENTE ER</vt:lpstr>
      <vt:lpstr>BG CTA. CORRIENTE</vt:lpstr>
      <vt:lpstr>BC CTA. CORRIENTE</vt:lpstr>
      <vt:lpstr>CONCILIACION CTA. CORRIENTE</vt:lpstr>
      <vt:lpstr>F.M. ER</vt:lpstr>
      <vt:lpstr>F.M. BG</vt:lpstr>
      <vt:lpstr>F.M. BC</vt:lpstr>
      <vt:lpstr>F.M. CONCILIACION</vt:lpstr>
      <vt:lpstr>PTMO. EXT. URG E.R.</vt:lpstr>
      <vt:lpstr>PTMO. EXT. URG BG</vt:lpstr>
      <vt:lpstr>PTMO. EXT. URG BC</vt:lpstr>
      <vt:lpstr>PTMO. EXT. URG CONCILIACION</vt:lpstr>
      <vt:lpstr>CONTRUCCION E.R.</vt:lpstr>
      <vt:lpstr>CONTRUCCION BG</vt:lpstr>
      <vt:lpstr>CONSTUCCION BC</vt:lpstr>
      <vt:lpstr>CONSTUCCION CONCILIACION</vt:lpstr>
      <vt:lpstr>Hoja18</vt:lpstr>
    </vt:vector>
  </TitlesOfParts>
  <Company>STAUS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 Tesoreria</dc:creator>
  <cp:lastModifiedBy>Karla Tesoreria</cp:lastModifiedBy>
  <dcterms:created xsi:type="dcterms:W3CDTF">2011-10-06T19:35:16Z</dcterms:created>
  <dcterms:modified xsi:type="dcterms:W3CDTF">2011-10-06T21:10:34Z</dcterms:modified>
</cp:coreProperties>
</file>